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EXCEL LLENOS\"/>
    </mc:Choice>
  </mc:AlternateContent>
  <xr:revisionPtr revIDLastSave="0" documentId="13_ncr:1_{FD1DF8BC-466D-44BD-ACB4-B5A0973286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Notas" sheetId="1" r:id="rId1"/>
    <sheet name="Formulario Nota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3" i="1" l="1"/>
  <c r="M297" i="1" l="1"/>
  <c r="M274" i="1"/>
  <c r="M253" i="1"/>
  <c r="M266" i="1" s="1"/>
  <c r="L217" i="1"/>
  <c r="K54" i="1"/>
  <c r="K109" i="1"/>
  <c r="K99" i="1"/>
  <c r="K90" i="1"/>
  <c r="M306" i="1" l="1"/>
  <c r="K33" i="1"/>
  <c r="L230" i="1" l="1"/>
  <c r="I230" i="1"/>
  <c r="L208" i="1"/>
  <c r="M195" i="1"/>
  <c r="M177" i="1"/>
  <c r="L163" i="1"/>
  <c r="I163" i="1"/>
  <c r="M142" i="1"/>
  <c r="J142" i="1"/>
  <c r="M140" i="1"/>
  <c r="J140" i="1"/>
  <c r="M137" i="1"/>
  <c r="J137" i="1"/>
  <c r="N124" i="1"/>
  <c r="K124" i="1"/>
  <c r="H78" i="1"/>
  <c r="M63" i="1"/>
  <c r="J63" i="1"/>
  <c r="K44" i="1"/>
  <c r="M19" i="1"/>
  <c r="J19" i="1"/>
  <c r="M196" i="1" l="1"/>
  <c r="M143" i="1"/>
  <c r="K78" i="1"/>
  <c r="J143" i="1"/>
</calcChain>
</file>

<file path=xl/sharedStrings.xml><?xml version="1.0" encoding="utf-8"?>
<sst xmlns="http://schemas.openxmlformats.org/spreadsheetml/2006/main" count="342" uniqueCount="282">
  <si>
    <t>Activo</t>
  </si>
  <si>
    <t>a) NOTAS DE DESGLOSE</t>
  </si>
  <si>
    <t>Ingresos de Gestión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</si>
  <si>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</si>
  <si>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</si>
  <si>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</si>
  <si>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</si>
  <si>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Bienes Muebles, Inmuebles e Intangibles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</si>
  <si>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</si>
  <si>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</si>
  <si>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</si>
  <si>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</si>
  <si>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</si>
  <si>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</si>
  <si>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t>Partidas extraordinarias</t>
  </si>
  <si>
    <r>
      <t xml:space="preserve">I)     </t>
    </r>
    <r>
      <rPr>
        <b/>
        <sz val="7"/>
        <rFont val="Times New Roman"/>
        <family val="1"/>
      </rPr>
      <t/>
    </r>
  </si>
  <si>
    <r>
      <rPr>
        <b/>
        <sz val="9"/>
        <rFont val="Arial"/>
        <family val="2"/>
      </rPr>
      <t>Ahorro/Desahorro   antes   de   rubros Extraordinarios</t>
    </r>
  </si>
  <si>
    <r>
      <rPr>
        <i/>
        <sz val="9"/>
        <rFont val="Arial"/>
        <family val="2"/>
      </rPr>
      <t>Movimientos de partidas (o rubros) que no afectan al efectivo.</t>
    </r>
  </si>
  <si>
    <r>
      <rPr>
        <sz val="9"/>
        <rFont val="Arial"/>
        <family val="2"/>
      </rPr>
      <t>Incremento en inversiones producido por revaluación</t>
    </r>
  </si>
  <si>
    <r>
      <rPr>
        <sz val="9"/>
        <rFont val="Arial"/>
        <family val="2"/>
      </rPr>
      <t>Ganancia/pérdida en venta de propiedad, planta y equipo</t>
    </r>
  </si>
  <si>
    <t xml:space="preserve">III)   </t>
  </si>
  <si>
    <t>NOTAS AL ESTADO DE VARIACIÓN EN LA HACIENDA PÚBLICA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</si>
  <si>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</si>
  <si>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</si>
  <si>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</si>
  <si>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</si>
  <si>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</si>
  <si>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</si>
  <si>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El análisis de los saldos inicial y final que figuran en la última parte del Estado de Flujo de Efectivo en la cuenta de efectivo y equivalentes es como sigue:</t>
  </si>
  <si>
    <t>1.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</si>
  <si>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</si>
  <si>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</si>
  <si>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</si>
  <si>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</si>
  <si>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</si>
  <si>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</si>
  <si>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</si>
  <si>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</si>
  <si>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t>Inversiones Temporales</t>
  </si>
  <si>
    <t>Deudores Diversos por Cobrar a Corto Plazo</t>
  </si>
  <si>
    <t>Otros Derechos a recibir Efectivo y Equivalentes a Corto Plazo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</si>
  <si>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</si>
  <si>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</si>
  <si>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</si>
  <si>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</si>
  <si>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</si>
  <si>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</si>
  <si>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Suma de Pasivo</t>
  </si>
  <si>
    <t>Pasivo Circulante</t>
  </si>
  <si>
    <t>Destacan entre las principales partidas del Pasivo Circulante las siguientes:</t>
  </si>
  <si>
    <t>Pasivo No Circulante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</si>
  <si>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</si>
  <si>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</si>
  <si>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</si>
  <si>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</si>
  <si>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</si>
  <si>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</si>
  <si>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</si>
  <si>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</si>
  <si>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</si>
  <si>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</si>
  <si>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</si>
  <si>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</si>
  <si>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</si>
  <si>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</si>
  <si>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</si>
  <si>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</si>
  <si>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</si>
  <si>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</si>
  <si>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</si>
  <si>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</si>
  <si>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</si>
  <si>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</si>
  <si>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</si>
  <si>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</si>
  <si>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</si>
  <si>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</si>
  <si>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</si>
  <si>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</si>
  <si>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</si>
  <si>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</si>
  <si>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</si>
  <si>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</si>
  <si>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</si>
  <si>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</si>
  <si>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</si>
  <si>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</si>
  <si>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</si>
  <si>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</si>
  <si>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</si>
  <si>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</si>
  <si>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</si>
  <si>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</si>
  <si>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</si>
  <si>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</si>
  <si>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</si>
  <si>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</si>
  <si>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</si>
  <si>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</si>
  <si>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</si>
  <si>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</si>
  <si>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</si>
  <si>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</si>
  <si>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</si>
  <si>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</si>
  <si>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</si>
  <si>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</si>
  <si>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</si>
  <si>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</si>
  <si>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</si>
  <si>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</si>
  <si>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</si>
  <si>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</si>
  <si>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</si>
  <si>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</si>
  <si>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</si>
  <si>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</si>
  <si>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</si>
  <si>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</si>
  <si>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</si>
  <si>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</si>
  <si>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</si>
  <si>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</si>
  <si>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</si>
  <si>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</si>
  <si>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</si>
  <si>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</si>
  <si>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</si>
  <si>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</si>
  <si>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</si>
  <si>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</si>
  <si>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</si>
  <si>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</si>
  <si>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</si>
  <si>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</si>
  <si>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</si>
  <si>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</si>
  <si>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</si>
  <si>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</si>
  <si>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</si>
  <si>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</si>
  <si>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</si>
  <si>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</si>
  <si>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</si>
  <si>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</si>
  <si>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Efectivo</t>
  </si>
  <si>
    <t>Representa el monto de efectivo propiedad de la Junta Municipal de Agua y Saneamiento de Aldama, depositado en las instituciones bancarias Santander Serfín, S.A. y Banco Nacional de México, S.A., mismo que se encuentra disponible para su operación, ya sea mediante transferencias, emision de cheques o cualquier otro concepto analogo, y su importe se integra por:</t>
  </si>
  <si>
    <t>Representa el monto de los fondos fijos en efectivo.  Creados con la finalidad pagar en efectivo gastos menores de la oficina y fondo para disposicion de efectivo en las cajas de cobro y se integran:</t>
  </si>
  <si>
    <t>Representa el monto de efectivo invertido por la Junta Municipal de Agua y Saneamiento de Aldama, el cual esta en plazo a disposicion diaria con la Insitutción Financidera Santander Serfin, S.A., su importe se integra por: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</si>
  <si>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 registrando el Impuesto al Valor Agregado originado por adquisiciones, pagos de cuenta corriente y compras de almacen, por el cual la entidad tiene derecho de acreditar o recuperar el saldo a favor y por el Impuesto al Valor Agregado por acreditar, y la partida se integra por:</t>
  </si>
  <si>
    <t>Anticipo a Proveedores</t>
  </si>
  <si>
    <t>El saldo representa los anticipos entregados a proveedores por adquisición de bienes y prestación de servicios, previo a la recepción parcial o total, su importe se integra por:</t>
  </si>
  <si>
    <t>Almacenes</t>
  </si>
  <si>
    <t>Este renglón se compone por adquisición de bienes con el propósito de utilizarlos en el transcurso normal de operaciones de la entidad, tales como instalación de tomas nuevas o reposiciones, mantenimiento y/o reparación de la infraestructura hidráulica y sanitaria, así como el mantenimiento de las plantas de osmosis inversa, para el cumplimiento de los fines de la precitada entidad.  El método de registro que se maneja es a Costo Promedio, y el saldo se integra:</t>
  </si>
  <si>
    <t>Subtotal Ingresos de Gestion</t>
  </si>
  <si>
    <t>Subtotal Transferencias y Asignaciones</t>
  </si>
  <si>
    <t>Representa el importe de los gastos y otras pérdidas del ente público, incurridos por gastos de funcionamiento, intereses, transferencias, participaciones y aportaciones otorgadas, otras pérdidas de la gestión y extraordinarias, entre otras</t>
  </si>
  <si>
    <t>AL 31 DE DICIEMBRE DE 2021</t>
  </si>
  <si>
    <t>BANCOS/TESORERÍA</t>
  </si>
  <si>
    <t>INVERSIONES TEMPORALES (HASTA 3 MESES)</t>
  </si>
  <si>
    <t>FONDOS CON AFECTACIÓN ESPECÍFICA</t>
  </si>
  <si>
    <t>SUSANA HERMOSILLO MONTES</t>
  </si>
  <si>
    <t>AZUCENA DEL CARMEN MACIAS HERMOSILLO</t>
  </si>
  <si>
    <t>BERTHA SORINA CAZARES RODELAS</t>
  </si>
  <si>
    <t>ELVIA CECILIA DELVAL NAVARRETE</t>
  </si>
  <si>
    <t>YANETH MARGARITA PONCE MACIAS</t>
  </si>
  <si>
    <t>MARIA GUADALUPE ACEVES GACHUPIN</t>
  </si>
  <si>
    <t>SANTANDER 65-500563753 MAESTRA</t>
  </si>
  <si>
    <t>SANTANDER 65-500562485 CNA</t>
  </si>
  <si>
    <t>BANAMEX 5-688-538</t>
  </si>
  <si>
    <t>INVERSION SANTANDER 65500563753</t>
  </si>
  <si>
    <t>INVERSION SANTANDER 65500562485</t>
  </si>
  <si>
    <t>DEUDORES DIVERSOS POR COBRAR A CORTO PLAZO</t>
  </si>
  <si>
    <t>OTROS DERECHOS A RECIBIR EFECTIVO O EQUIVALENTES A CORTO PLAZO</t>
  </si>
  <si>
    <t>IVA POR ACREDITAR</t>
  </si>
  <si>
    <t>IVA SALDO A FAVOR</t>
  </si>
  <si>
    <t>ANTICIPO A PROVEEDORES POR ADQUISICIÓN DE BIENES Y PRESTACIÓN DE SERVICIOS A CORTO PLAZO</t>
  </si>
  <si>
    <t>ALMACEN JMAS ALDAMA</t>
  </si>
  <si>
    <t>TERRENOS</t>
  </si>
  <si>
    <t>VIVIENDAS</t>
  </si>
  <si>
    <t>EDIFICIOS NO HABITACIONALES</t>
  </si>
  <si>
    <t>INFRAESTRUCTURA</t>
  </si>
  <si>
    <t>CONSTRUCCIONES EN PROCESO EN BIENES PROPIOS</t>
  </si>
  <si>
    <t>Subtotal BIENES INMUEBLES, INFRAESTRUCTURA Y CONSTRUCCIONES EN PROCESO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</si>
  <si>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</si>
  <si>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</si>
  <si>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</si>
  <si>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</si>
  <si>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</si>
  <si>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</si>
  <si>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</si>
  <si>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</si>
  <si>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</si>
  <si>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</si>
  <si>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</si>
  <si>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</si>
  <si>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</si>
  <si>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</si>
  <si>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</si>
  <si>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PROVEEDORES POR PAGAR A CORTO PLAZO</t>
  </si>
  <si>
    <t>CONTRATISTAS POR OBRAS PÚBLICAS POR PAGAR A CORTO PLAZO</t>
  </si>
  <si>
    <t>TRANSFERENCIAS OTORGADAS POR PAGAR A CORTO PLAZO</t>
  </si>
  <si>
    <t>RETENCIONES Y CONTRIBUCIONES POR PAGAR A CORTO PLAZO</t>
  </si>
  <si>
    <t>OTRAS CUENTAS POR PAGAR A CORTO PLAZO</t>
  </si>
  <si>
    <t>OTROS PASIVOS CIRCULANTES</t>
  </si>
  <si>
    <t>DERECHOS POR PRESTACIÓN DE SERVICIOS</t>
  </si>
  <si>
    <t>ACCESORIOS DE DERECHOS</t>
  </si>
  <si>
    <t>PRODUCTOS</t>
  </si>
  <si>
    <t>INGRESOS POR VENTA DE BIENES Y PRESTACIÓN DE SERVICIOS</t>
  </si>
  <si>
    <t>TRANSFERENCIAS, ASIGNACIONES, SUBSIDIOS Y SUBVENCIONES, Y PENSIONES Y JUBILACIONES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</si>
  <si>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</si>
  <si>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</si>
  <si>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</si>
  <si>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</si>
  <si>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</si>
  <si>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</si>
  <si>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BANCOS/DEPENDENCIAS Y OTROS</t>
  </si>
  <si>
    <t>DEPÓSITOS DE FONDOS DE TERCEROS EN GARANTÍA Y/O ADMINISTRACIÓN</t>
  </si>
  <si>
    <t>Total de EFECTIVO Y EQUIVALENTES</t>
  </si>
  <si>
    <t>Representa el saldo por los derechos exigibles a favor de la entidad. Dichas partidas se integran por:</t>
  </si>
  <si>
    <t>OCUPACION TEMPORAL 01/2021 EL VERGEL</t>
  </si>
  <si>
    <t>Representa la acumulación de resultados de la gestión de ejercicios anteriores, incluyendo las aplicadas a reservas, resultados del ejercicio en operación y los eventos identificables y cuantificables que le afectan de acuerdo con los lineamientos emitidos por el CONAC, cuyo saldo se integra:</t>
  </si>
  <si>
    <t>HACIENDA PÚBLICA/PATRIMONIO CONTRIBUIDO</t>
  </si>
  <si>
    <t>HACIENDA PÚBLICA /PATRIMONIO GENERADO</t>
  </si>
  <si>
    <t>JUNTA MUNICIPAL DE AGUA Y SANEAMIENTO DE ALDAMA</t>
  </si>
  <si>
    <t>Conciliación entre los Ingresos Presupuestarios y Contables</t>
  </si>
  <si>
    <t>1. Total de egresos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</si>
  <si>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</si>
  <si>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</si>
  <si>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</si>
  <si>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</si>
  <si>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</si>
  <si>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</si>
  <si>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</si>
  <si>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</si>
  <si>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</si>
  <si>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</si>
  <si>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</si>
  <si>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</si>
  <si>
    <t>Conciliación entre los Egresos Presupuestarios y los Gastos Contables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</si>
  <si>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</si>
  <si>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</si>
  <si>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</si>
  <si>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</si>
  <si>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</si>
  <si>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</si>
  <si>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</si>
  <si>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</si>
  <si>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</si>
  <si>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</si>
  <si>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</si>
  <si>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</si>
  <si>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</si>
  <si>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</si>
  <si>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</si>
  <si>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</si>
  <si>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</si>
  <si>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</si>
  <si>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</si>
  <si>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</si>
  <si>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</si>
  <si>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</si>
  <si>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</si>
  <si>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</si>
  <si>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</si>
  <si>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</si>
  <si>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</si>
  <si>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</si>
  <si>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</si>
  <si>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</si>
  <si>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4. Total de Gasto Contable</t>
  </si>
  <si>
    <t>Correspondiente del 1 de Enero al 31 de Diciembre de 2021</t>
  </si>
  <si>
    <t>La entidad no cuenta con saldo en la cuenta de Pasivo No Circulante</t>
  </si>
  <si>
    <t>Este género se compone de dos grupos, el Pasivo Circulante y el Pasivo No Circulante, en éstos inciden pasivos derivados de operaciones por servicios personales, cuentas por pagar por operaciones presupuestarias devengadas y contabilizadas al 31 de diciembre del ejercicio correspondiente; pasivos por obligaciones laborales, a continuación se presenta la integración del pasivo:</t>
  </si>
  <si>
    <t>DEUDORES TINACOS</t>
  </si>
  <si>
    <t>COMITE AGUA EL PUEBLITO</t>
  </si>
  <si>
    <t>JMAS AQUILES SERDAN (SERV MEDICO)</t>
  </si>
  <si>
    <t>COMITE AGUA SAN IGNACIO (EJIDO EMILIANO ZAPATA)</t>
  </si>
  <si>
    <t>COMITE AGUA EL MIMBRE DE ARRIBA</t>
  </si>
  <si>
    <t>COMITE AGUA PLACER GUADALUPE</t>
  </si>
  <si>
    <t>COMITE AGUA SAN DIEGO DE ALCALA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</si>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</sst>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\ #,###,###.00"/>
  </numFmts>
  <fonts count="2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27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/>
    <xf numFmtId="0" fontId="8" fillId="0" borderId="0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/>
    <xf numFmtId="0" fontId="10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Alignment="1">
      <alignment horizontal="justify" vertical="justify" wrapText="1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3" borderId="15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vertical="center"/>
    </xf>
    <xf numFmtId="0" fontId="21" fillId="5" borderId="11" xfId="0" applyFont="1" applyFill="1" applyBorder="1" applyAlignment="1">
      <alignment vertical="center" wrapText="1"/>
    </xf>
    <xf numFmtId="49" fontId="21" fillId="5" borderId="11" xfId="0" applyNumberFormat="1" applyFont="1" applyFill="1" applyBorder="1" applyAlignment="1">
      <alignment vertical="center"/>
    </xf>
    <xf numFmtId="49" fontId="21" fillId="5" borderId="16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 wrapText="1"/>
    </xf>
    <xf numFmtId="49" fontId="21" fillId="0" borderId="11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vertical="center"/>
    </xf>
    <xf numFmtId="0" fontId="21" fillId="5" borderId="18" xfId="0" applyFont="1" applyFill="1" applyBorder="1" applyAlignment="1">
      <alignment vertical="center" wrapText="1"/>
    </xf>
    <xf numFmtId="49" fontId="21" fillId="5" borderId="18" xfId="0" applyNumberFormat="1" applyFont="1" applyFill="1" applyBorder="1" applyAlignment="1">
      <alignment vertical="center"/>
    </xf>
    <xf numFmtId="49" fontId="21" fillId="5" borderId="19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21" xfId="0" applyNumberFormat="1" applyFont="1" applyFill="1" applyBorder="1" applyAlignment="1">
      <alignment vertical="center"/>
    </xf>
    <xf numFmtId="49" fontId="21" fillId="0" borderId="22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/>
    </xf>
    <xf numFmtId="49" fontId="21" fillId="0" borderId="1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justify" wrapText="1"/>
    </xf>
    <xf numFmtId="0" fontId="5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justify"/>
    </xf>
    <xf numFmtId="0" fontId="6" fillId="6" borderId="2" xfId="0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0" fontId="6" fillId="6" borderId="4" xfId="0" applyFont="1" applyFill="1" applyBorder="1" applyAlignment="1">
      <alignment horizontal="left" vertical="top"/>
    </xf>
    <xf numFmtId="4" fontId="6" fillId="6" borderId="4" xfId="0" applyNumberFormat="1" applyFont="1" applyFill="1" applyBorder="1" applyAlignment="1">
      <alignment vertical="top"/>
    </xf>
    <xf numFmtId="0" fontId="6" fillId="6" borderId="3" xfId="0" applyFont="1" applyFill="1" applyBorder="1" applyAlignment="1">
      <alignment horizontal="left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4" fontId="5" fillId="0" borderId="31" xfId="0" applyNumberFormat="1" applyFont="1" applyBorder="1" applyAlignment="1">
      <alignment vertical="top"/>
    </xf>
    <xf numFmtId="4" fontId="5" fillId="0" borderId="6" xfId="0" applyNumberFormat="1" applyFont="1" applyBorder="1" applyAlignment="1">
      <alignment vertical="top"/>
    </xf>
    <xf numFmtId="0" fontId="5" fillId="0" borderId="7" xfId="0" applyFont="1" applyBorder="1" applyAlignment="1">
      <alignment horizontal="left" vertical="top"/>
    </xf>
    <xf numFmtId="0" fontId="5" fillId="0" borderId="29" xfId="0" applyFont="1" applyBorder="1" applyAlignment="1">
      <alignment vertical="top"/>
    </xf>
    <xf numFmtId="4" fontId="5" fillId="0" borderId="32" xfId="0" applyNumberFormat="1" applyFont="1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3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6" fillId="6" borderId="2" xfId="0" applyFont="1" applyFill="1" applyBorder="1" applyAlignment="1">
      <alignment horizontal="left" vertical="top"/>
    </xf>
    <xf numFmtId="4" fontId="5" fillId="0" borderId="5" xfId="0" applyNumberFormat="1" applyFont="1" applyBorder="1" applyAlignment="1">
      <alignment vertical="top"/>
    </xf>
    <xf numFmtId="4" fontId="5" fillId="0" borderId="29" xfId="0" applyNumberFormat="1" applyFont="1" applyBorder="1" applyAlignment="1">
      <alignment vertical="top"/>
    </xf>
    <xf numFmtId="4" fontId="6" fillId="6" borderId="1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/>
    <xf numFmtId="49" fontId="10" fillId="0" borderId="4" xfId="0" applyNumberFormat="1" applyFont="1" applyFill="1" applyBorder="1" applyAlignment="1"/>
    <xf numFmtId="49" fontId="10" fillId="0" borderId="3" xfId="0" applyNumberFormat="1" applyFont="1" applyFill="1" applyBorder="1" applyAlignment="1"/>
    <xf numFmtId="0" fontId="5" fillId="0" borderId="0" xfId="0" applyFont="1" applyAlignment="1">
      <alignment horizontal="left" vertical="top"/>
    </xf>
    <xf numFmtId="4" fontId="6" fillId="6" borderId="4" xfId="0" applyNumberFormat="1" applyFont="1" applyFill="1" applyBorder="1" applyAlignment="1">
      <alignment horizontal="center" vertical="top"/>
    </xf>
    <xf numFmtId="4" fontId="6" fillId="6" borderId="3" xfId="0" applyNumberFormat="1" applyFont="1" applyFill="1" applyBorder="1" applyAlignment="1">
      <alignment horizontal="center" vertical="top"/>
    </xf>
    <xf numFmtId="4" fontId="5" fillId="0" borderId="29" xfId="0" applyNumberFormat="1" applyFont="1" applyBorder="1" applyAlignment="1">
      <alignment horizontal="center" vertical="top"/>
    </xf>
    <xf numFmtId="4" fontId="5" fillId="0" borderId="30" xfId="0" applyNumberFormat="1" applyFont="1" applyBorder="1" applyAlignment="1">
      <alignment horizontal="center" vertical="top"/>
    </xf>
    <xf numFmtId="4" fontId="6" fillId="6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29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6" borderId="2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center" vertical="top"/>
    </xf>
    <xf numFmtId="0" fontId="6" fillId="6" borderId="29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0" fontId="6" fillId="6" borderId="10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0" xfId="0" applyFont="1" applyAlignment="1">
      <alignment horizontal="justify" vertical="justify" wrapText="1"/>
    </xf>
    <xf numFmtId="0" fontId="11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9" fontId="10" fillId="0" borderId="1" xfId="0" applyNumberFormat="1" applyFont="1" applyBorder="1" applyAlignment="1"/>
    <xf numFmtId="164" fontId="10" fillId="0" borderId="1" xfId="0" applyNumberFormat="1" applyFont="1" applyBorder="1" applyAlignment="1"/>
    <xf numFmtId="2" fontId="10" fillId="0" borderId="1" xfId="0" applyNumberFormat="1" applyFont="1" applyBorder="1" applyAlignment="1"/>
    <xf numFmtId="49" fontId="10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/>
    <xf numFmtId="44" fontId="11" fillId="0" borderId="2" xfId="2" applyFont="1" applyFill="1" applyBorder="1" applyAlignment="1">
      <alignment horizontal="right"/>
    </xf>
    <xf numFmtId="44" fontId="11" fillId="0" borderId="4" xfId="2" applyFont="1" applyFill="1" applyBorder="1" applyAlignment="1">
      <alignment horizontal="right"/>
    </xf>
    <xf numFmtId="44" fontId="11" fillId="0" borderId="3" xfId="2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4" fontId="11" fillId="0" borderId="2" xfId="2" applyFont="1" applyBorder="1" applyAlignment="1">
      <alignment horizontal="right"/>
    </xf>
    <xf numFmtId="44" fontId="11" fillId="0" borderId="4" xfId="2" applyFont="1" applyBorder="1" applyAlignment="1">
      <alignment horizontal="right"/>
    </xf>
    <xf numFmtId="44" fontId="11" fillId="0" borderId="3" xfId="2" applyFont="1" applyBorder="1" applyAlignment="1">
      <alignment horizontal="right"/>
    </xf>
    <xf numFmtId="0" fontId="11" fillId="0" borderId="2" xfId="0" applyFont="1" applyFill="1" applyBorder="1" applyAlignment="1"/>
    <xf numFmtId="0" fontId="11" fillId="0" borderId="4" xfId="0" applyFont="1" applyFill="1" applyBorder="1" applyAlignment="1"/>
    <xf numFmtId="0" fontId="11" fillId="0" borderId="3" xfId="0" applyFont="1" applyFill="1" applyBorder="1" applyAlignment="1"/>
    <xf numFmtId="0" fontId="10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center" vertical="justify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/>
    <xf numFmtId="0" fontId="11" fillId="0" borderId="2" xfId="0" applyFont="1" applyBorder="1"/>
    <xf numFmtId="0" fontId="11" fillId="0" borderId="4" xfId="0" applyFont="1" applyBorder="1"/>
    <xf numFmtId="0" fontId="11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/>
    <xf numFmtId="0" fontId="5" fillId="0" borderId="0" xfId="0" applyFont="1" applyAlignment="1">
      <alignment horizontal="left" vertical="justify"/>
    </xf>
    <xf numFmtId="49" fontId="10" fillId="0" borderId="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3" xfId="0" applyNumberFormat="1" applyFont="1" applyBorder="1" applyAlignment="1"/>
    <xf numFmtId="44" fontId="11" fillId="0" borderId="2" xfId="2" applyFont="1" applyBorder="1" applyAlignment="1"/>
    <xf numFmtId="44" fontId="11" fillId="0" borderId="4" xfId="2" applyFont="1" applyBorder="1" applyAlignment="1"/>
    <xf numFmtId="44" fontId="11" fillId="0" borderId="3" xfId="2" applyFont="1" applyBorder="1" applyAlignment="1"/>
    <xf numFmtId="164" fontId="10" fillId="0" borderId="2" xfId="0" applyNumberFormat="1" applyFont="1" applyBorder="1" applyAlignment="1"/>
    <xf numFmtId="4" fontId="10" fillId="0" borderId="4" xfId="0" applyNumberFormat="1" applyFont="1" applyBorder="1" applyAlignment="1"/>
    <xf numFmtId="4" fontId="10" fillId="0" borderId="3" xfId="0" applyNumberFormat="1" applyFont="1" applyBorder="1" applyAlignment="1"/>
    <xf numFmtId="4" fontId="10" fillId="0" borderId="2" xfId="0" applyNumberFormat="1" applyFont="1" applyBorder="1" applyAlignment="1"/>
    <xf numFmtId="49" fontId="10" fillId="0" borderId="2" xfId="0" applyNumberFormat="1" applyFont="1" applyFill="1" applyBorder="1" applyAlignment="1"/>
    <xf numFmtId="49" fontId="10" fillId="0" borderId="4" xfId="0" applyNumberFormat="1" applyFont="1" applyFill="1" applyBorder="1" applyAlignment="1"/>
    <xf numFmtId="49" fontId="10" fillId="0" borderId="3" xfId="0" applyNumberFormat="1" applyFont="1" applyFill="1" applyBorder="1" applyAlignment="1"/>
    <xf numFmtId="164" fontId="10" fillId="0" borderId="2" xfId="0" applyNumberFormat="1" applyFont="1" applyFill="1" applyBorder="1" applyAlignment="1"/>
    <xf numFmtId="164" fontId="10" fillId="0" borderId="4" xfId="0" applyNumberFormat="1" applyFont="1" applyFill="1" applyBorder="1" applyAlignment="1"/>
    <xf numFmtId="164" fontId="10" fillId="0" borderId="3" xfId="0" applyNumberFormat="1" applyFont="1" applyFill="1" applyBorder="1" applyAlignment="1"/>
    <xf numFmtId="0" fontId="11" fillId="0" borderId="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right"/>
    </xf>
    <xf numFmtId="2" fontId="10" fillId="0" borderId="4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44" fontId="11" fillId="0" borderId="1" xfId="2" applyFont="1" applyBorder="1" applyAlignment="1"/>
    <xf numFmtId="0" fontId="14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44" fontId="11" fillId="0" borderId="2" xfId="2" applyFont="1" applyFill="1" applyBorder="1" applyAlignment="1">
      <alignment horizontal="center"/>
    </xf>
    <xf numFmtId="44" fontId="11" fillId="0" borderId="4" xfId="2" applyFont="1" applyFill="1" applyBorder="1" applyAlignment="1">
      <alignment horizontal="center"/>
    </xf>
    <xf numFmtId="44" fontId="11" fillId="0" borderId="3" xfId="2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4" fontId="10" fillId="0" borderId="2" xfId="2" applyFont="1" applyBorder="1" applyAlignment="1">
      <alignment horizontal="center"/>
    </xf>
    <xf numFmtId="44" fontId="10" fillId="0" borderId="4" xfId="2" applyFont="1" applyBorder="1" applyAlignment="1">
      <alignment horizontal="center"/>
    </xf>
    <xf numFmtId="44" fontId="10" fillId="0" borderId="3" xfId="2" applyFont="1" applyBorder="1" applyAlignment="1">
      <alignment horizontal="center"/>
    </xf>
    <xf numFmtId="44" fontId="10" fillId="0" borderId="2" xfId="2" applyFont="1" applyFill="1" applyBorder="1" applyAlignment="1">
      <alignment horizontal="center"/>
    </xf>
    <xf numFmtId="44" fontId="10" fillId="0" borderId="4" xfId="2" applyFont="1" applyFill="1" applyBorder="1" applyAlignment="1">
      <alignment horizontal="center"/>
    </xf>
    <xf numFmtId="44" fontId="10" fillId="0" borderId="3" xfId="2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0" fillId="0" borderId="3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left" vertical="center"/>
    </xf>
    <xf numFmtId="0" fontId="21" fillId="5" borderId="26" xfId="0" applyFont="1" applyFill="1" applyBorder="1" applyAlignment="1">
      <alignment horizontal="left" vertical="center"/>
    </xf>
    <xf numFmtId="0" fontId="21" fillId="5" borderId="24" xfId="0" applyFont="1" applyFill="1" applyBorder="1" applyAlignment="1">
      <alignment horizontal="left" vertical="center"/>
    </xf>
    <xf numFmtId="0" fontId="21" fillId="5" borderId="21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4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right"/>
    </xf>
    <xf numFmtId="44" fontId="11" fillId="0" borderId="0" xfId="2" applyFont="1" applyFill="1" applyBorder="1" applyAlignment="1"/>
  </cellXfs>
  <cellStyles count="3">
    <cellStyle name="Hipervínculo 2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0"/>
  <sheetViews>
    <sheetView tabSelected="1" zoomScaleNormal="100" workbookViewId="0">
      <selection activeCell="H8" sqref="H8"/>
    </sheetView>
  </sheetViews>
  <sheetFormatPr baseColWidth="10" defaultColWidth="9.33203125" defaultRowHeight="12" customHeight="1" x14ac:dyDescent="0.25"/>
  <cols>
    <col min="1" max="2" width="4.109375" style="7" customWidth="1"/>
    <col min="3" max="3" width="6.33203125" style="7" customWidth="1"/>
    <col min="4" max="7" width="9.109375" style="7" customWidth="1"/>
    <col min="8" max="8" width="9.6640625" style="7" customWidth="1"/>
    <col min="9" max="11" width="9.109375" style="7" customWidth="1"/>
    <col min="12" max="12" width="11.5546875" style="7" customWidth="1"/>
    <col min="13" max="15" width="9.109375" style="7" customWidth="1"/>
    <col min="16" max="16" width="13.33203125" style="7" bestFit="1" customWidth="1"/>
    <col min="17" max="16384" width="9.33203125" style="7"/>
  </cols>
  <sheetData>
    <row r="1" spans="1:16" s="39" customFormat="1" ht="12" customHeight="1" x14ac:dyDescent="0.25">
      <c r="A1" s="198" t="s">
        <v>157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ht="12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" customHeight="1" x14ac:dyDescent="0.25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2" customHeight="1" x14ac:dyDescent="0.25">
      <c r="A4" s="3"/>
      <c r="B4" s="3"/>
      <c r="C4" s="3"/>
      <c r="D4" s="3"/>
      <c r="E4" s="5"/>
      <c r="F4" s="3"/>
      <c r="G4" s="5"/>
      <c r="H4" s="3"/>
      <c r="I4" s="5"/>
      <c r="J4" s="3"/>
      <c r="K4" s="5"/>
      <c r="L4" s="3"/>
      <c r="M4" s="5"/>
      <c r="N4" s="3"/>
      <c r="O4" s="5"/>
    </row>
    <row r="5" spans="1:16" ht="12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6" ht="12" customHeight="1" x14ac:dyDescent="0.25">
      <c r="B6" s="4" t="s">
        <v>15</v>
      </c>
      <c r="C6" s="4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2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2" customHeight="1" x14ac:dyDescent="0.25">
      <c r="A8" s="4"/>
      <c r="B8" s="2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2" customHeight="1" x14ac:dyDescent="0.25">
      <c r="A9" s="4"/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2" customHeight="1" x14ac:dyDescent="0.25">
      <c r="A10" s="4"/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2" customHeight="1" x14ac:dyDescent="0.25">
      <c r="B11" s="25" t="s">
        <v>30</v>
      </c>
      <c r="C11" s="2" t="s">
        <v>4</v>
      </c>
    </row>
    <row r="12" spans="1:16" ht="12" customHeight="1" x14ac:dyDescent="0.25">
      <c r="B12" s="25"/>
      <c r="C12" s="2"/>
    </row>
    <row r="13" spans="1:16" ht="12" customHeight="1" x14ac:dyDescent="0.2">
      <c r="B13" s="20"/>
      <c r="C13" s="26" t="s">
        <v>31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2" customHeight="1" x14ac:dyDescent="0.25">
      <c r="B14" s="2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2" customHeight="1" x14ac:dyDescent="0.25">
      <c r="B15" s="20"/>
      <c r="C15" s="11"/>
      <c r="D15" s="132" t="s">
        <v>32</v>
      </c>
      <c r="E15" s="132"/>
      <c r="F15" s="132"/>
      <c r="G15" s="132"/>
      <c r="H15" s="132"/>
      <c r="I15" s="132"/>
      <c r="J15" s="137">
        <v>2021</v>
      </c>
      <c r="K15" s="137"/>
      <c r="L15" s="137"/>
      <c r="M15" s="137">
        <v>2020</v>
      </c>
      <c r="N15" s="137"/>
      <c r="O15" s="137"/>
    </row>
    <row r="16" spans="1:16" ht="12" customHeight="1" x14ac:dyDescent="0.2">
      <c r="B16" s="20"/>
      <c r="C16" s="11"/>
      <c r="D16" s="141" t="s">
        <v>158</v>
      </c>
      <c r="E16" s="141"/>
      <c r="F16" s="141"/>
      <c r="G16" s="141"/>
      <c r="H16" s="141"/>
      <c r="I16" s="141"/>
      <c r="J16" s="142">
        <v>270239.35999999999</v>
      </c>
      <c r="K16" s="143"/>
      <c r="L16" s="143"/>
      <c r="M16" s="142">
        <v>116254.93</v>
      </c>
      <c r="N16" s="143"/>
      <c r="O16" s="143"/>
    </row>
    <row r="17" spans="2:16" ht="12" customHeight="1" x14ac:dyDescent="0.2">
      <c r="B17" s="20"/>
      <c r="C17" s="11"/>
      <c r="D17" s="141" t="s">
        <v>159</v>
      </c>
      <c r="E17" s="141"/>
      <c r="F17" s="141"/>
      <c r="G17" s="141"/>
      <c r="H17" s="141"/>
      <c r="I17" s="141"/>
      <c r="J17" s="142">
        <v>774930.36</v>
      </c>
      <c r="K17" s="143"/>
      <c r="L17" s="143"/>
      <c r="M17" s="142">
        <v>3516894.93</v>
      </c>
      <c r="N17" s="143"/>
      <c r="O17" s="143"/>
    </row>
    <row r="18" spans="2:16" ht="12" customHeight="1" x14ac:dyDescent="0.2">
      <c r="B18" s="20"/>
      <c r="C18" s="11"/>
      <c r="D18" s="141" t="s">
        <v>160</v>
      </c>
      <c r="E18" s="141"/>
      <c r="F18" s="141"/>
      <c r="G18" s="141"/>
      <c r="H18" s="141"/>
      <c r="I18" s="141"/>
      <c r="J18" s="142">
        <v>0</v>
      </c>
      <c r="K18" s="143"/>
      <c r="L18" s="143"/>
      <c r="M18" s="142">
        <v>0</v>
      </c>
      <c r="N18" s="143"/>
      <c r="O18" s="143"/>
    </row>
    <row r="19" spans="2:16" ht="12" customHeight="1" x14ac:dyDescent="0.25">
      <c r="B19" s="20"/>
      <c r="C19" s="11"/>
      <c r="D19" s="151" t="s">
        <v>34</v>
      </c>
      <c r="E19" s="152"/>
      <c r="F19" s="152"/>
      <c r="G19" s="152"/>
      <c r="H19" s="152"/>
      <c r="I19" s="153"/>
      <c r="J19" s="197">
        <f>SUM(J16:L18)</f>
        <v>1045169.72</v>
      </c>
      <c r="K19" s="197"/>
      <c r="L19" s="197"/>
      <c r="M19" s="197">
        <f>SUM(M16:O18)</f>
        <v>3633149.8600000003</v>
      </c>
      <c r="N19" s="197"/>
      <c r="O19" s="197"/>
    </row>
    <row r="20" spans="2:16" ht="12" customHeight="1" x14ac:dyDescent="0.25">
      <c r="B20" s="2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2:16" ht="12" customHeight="1" x14ac:dyDescent="0.25">
      <c r="B21" s="2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2:16" ht="12" customHeight="1" x14ac:dyDescent="0.25">
      <c r="B22" s="20"/>
      <c r="C22" s="27" t="s">
        <v>145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2:16" ht="12" customHeight="1" x14ac:dyDescent="0.25">
      <c r="B23" s="20"/>
      <c r="C23" s="2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2:16" ht="24" customHeight="1" x14ac:dyDescent="0.2">
      <c r="B24" s="20"/>
      <c r="C24" s="199" t="s">
        <v>147</v>
      </c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1"/>
    </row>
    <row r="25" spans="2:16" ht="12" customHeight="1" x14ac:dyDescent="0.25">
      <c r="B25" s="20"/>
      <c r="C25" s="2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2:16" ht="12" customHeight="1" x14ac:dyDescent="0.25">
      <c r="B26" s="20"/>
      <c r="C26" s="11"/>
      <c r="D26" s="11"/>
      <c r="E26" s="11"/>
      <c r="F26" s="132" t="s">
        <v>36</v>
      </c>
      <c r="G26" s="132"/>
      <c r="H26" s="132"/>
      <c r="I26" s="132"/>
      <c r="J26" s="132"/>
      <c r="K26" s="137" t="s">
        <v>37</v>
      </c>
      <c r="L26" s="137"/>
      <c r="M26" s="137"/>
      <c r="N26" s="11"/>
      <c r="O26" s="11"/>
      <c r="P26" s="11"/>
    </row>
    <row r="27" spans="2:16" ht="12" customHeight="1" x14ac:dyDescent="0.2">
      <c r="B27" s="20"/>
      <c r="C27" s="11"/>
      <c r="D27" s="11"/>
      <c r="E27" s="11"/>
      <c r="F27" s="141" t="s">
        <v>161</v>
      </c>
      <c r="G27" s="141"/>
      <c r="H27" s="141"/>
      <c r="I27" s="141"/>
      <c r="J27" s="141"/>
      <c r="K27" s="142">
        <v>2000</v>
      </c>
      <c r="L27" s="143"/>
      <c r="M27" s="143"/>
      <c r="N27" s="11"/>
      <c r="O27" s="11"/>
      <c r="P27" s="11"/>
    </row>
    <row r="28" spans="2:16" ht="12" customHeight="1" x14ac:dyDescent="0.2">
      <c r="B28" s="20"/>
      <c r="C28" s="11"/>
      <c r="D28" s="11"/>
      <c r="E28" s="11"/>
      <c r="F28" s="141" t="s">
        <v>162</v>
      </c>
      <c r="G28" s="141"/>
      <c r="H28" s="141"/>
      <c r="I28" s="141"/>
      <c r="J28" s="141"/>
      <c r="K28" s="142">
        <v>3000</v>
      </c>
      <c r="L28" s="143"/>
      <c r="M28" s="143"/>
      <c r="N28" s="11"/>
      <c r="O28" s="11"/>
      <c r="P28" s="11"/>
    </row>
    <row r="29" spans="2:16" ht="12" customHeight="1" x14ac:dyDescent="0.2">
      <c r="B29" s="20"/>
      <c r="C29" s="11"/>
      <c r="D29" s="11"/>
      <c r="E29" s="11"/>
      <c r="F29" s="141" t="s">
        <v>163</v>
      </c>
      <c r="G29" s="141"/>
      <c r="H29" s="141"/>
      <c r="I29" s="141"/>
      <c r="J29" s="141"/>
      <c r="K29" s="142">
        <v>1000</v>
      </c>
      <c r="L29" s="143"/>
      <c r="M29" s="143"/>
      <c r="N29" s="11"/>
      <c r="O29" s="11"/>
      <c r="P29" s="11"/>
    </row>
    <row r="30" spans="2:16" ht="12" customHeight="1" x14ac:dyDescent="0.2">
      <c r="B30" s="20"/>
      <c r="C30" s="11"/>
      <c r="D30" s="11"/>
      <c r="E30" s="11"/>
      <c r="F30" s="141" t="s">
        <v>164</v>
      </c>
      <c r="G30" s="141"/>
      <c r="H30" s="141"/>
      <c r="I30" s="141"/>
      <c r="J30" s="141"/>
      <c r="K30" s="142">
        <v>2000</v>
      </c>
      <c r="L30" s="143"/>
      <c r="M30" s="143"/>
      <c r="N30" s="11"/>
      <c r="O30" s="11"/>
      <c r="P30" s="11"/>
    </row>
    <row r="31" spans="2:16" ht="12" customHeight="1" x14ac:dyDescent="0.2">
      <c r="B31" s="20"/>
      <c r="C31" s="11"/>
      <c r="D31" s="11"/>
      <c r="E31" s="11"/>
      <c r="F31" s="141" t="s">
        <v>165</v>
      </c>
      <c r="G31" s="141"/>
      <c r="H31" s="141"/>
      <c r="I31" s="141"/>
      <c r="J31" s="141"/>
      <c r="K31" s="142">
        <v>18000</v>
      </c>
      <c r="L31" s="143"/>
      <c r="M31" s="143"/>
      <c r="N31" s="11"/>
      <c r="O31" s="11"/>
      <c r="P31" s="11"/>
    </row>
    <row r="32" spans="2:16" ht="12" customHeight="1" x14ac:dyDescent="0.2">
      <c r="B32" s="20"/>
      <c r="C32" s="11"/>
      <c r="D32" s="11"/>
      <c r="E32" s="11"/>
      <c r="F32" s="141" t="s">
        <v>166</v>
      </c>
      <c r="G32" s="141"/>
      <c r="H32" s="141"/>
      <c r="I32" s="141"/>
      <c r="J32" s="141"/>
      <c r="K32" s="142">
        <v>0</v>
      </c>
      <c r="L32" s="143"/>
      <c r="M32" s="143"/>
      <c r="N32" s="11"/>
      <c r="O32" s="11"/>
      <c r="P32" s="11"/>
    </row>
    <row r="33" spans="2:16" ht="12" customHeight="1" x14ac:dyDescent="0.25">
      <c r="B33" s="20"/>
      <c r="C33" s="11"/>
      <c r="D33" s="11"/>
      <c r="E33" s="11"/>
      <c r="F33" s="151" t="s">
        <v>34</v>
      </c>
      <c r="G33" s="152"/>
      <c r="H33" s="152"/>
      <c r="I33" s="152"/>
      <c r="J33" s="153"/>
      <c r="K33" s="154">
        <f>SUM(K27:M32)</f>
        <v>26000</v>
      </c>
      <c r="L33" s="155"/>
      <c r="M33" s="156"/>
      <c r="N33" s="11"/>
      <c r="O33" s="11"/>
      <c r="P33" s="11"/>
    </row>
    <row r="34" spans="2:16" ht="12" customHeight="1" x14ac:dyDescent="0.25">
      <c r="B34" s="2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2:16" ht="12" customHeight="1" x14ac:dyDescent="0.25">
      <c r="B35" s="2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2:16" ht="12" customHeight="1" x14ac:dyDescent="0.25">
      <c r="B36" s="20"/>
      <c r="C36" s="27" t="s">
        <v>35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2:16" ht="12" customHeight="1" x14ac:dyDescent="0.25">
      <c r="B37" s="20"/>
      <c r="C37" s="2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6" ht="37.5" customHeight="1" x14ac:dyDescent="0.2">
      <c r="B38" s="20"/>
      <c r="C38" s="199" t="s">
        <v>146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ht="12" customHeight="1" x14ac:dyDescent="0.25">
      <c r="B39" s="2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6" ht="12" customHeight="1" x14ac:dyDescent="0.25">
      <c r="B40" s="20"/>
      <c r="C40" s="11"/>
      <c r="D40" s="11"/>
      <c r="E40" s="11"/>
      <c r="F40" s="132" t="s">
        <v>36</v>
      </c>
      <c r="G40" s="132"/>
      <c r="H40" s="132"/>
      <c r="I40" s="132"/>
      <c r="J40" s="132"/>
      <c r="K40" s="137" t="s">
        <v>37</v>
      </c>
      <c r="L40" s="137"/>
      <c r="M40" s="137"/>
      <c r="O40" s="11"/>
      <c r="P40" s="11"/>
    </row>
    <row r="41" spans="2:16" ht="12" customHeight="1" x14ac:dyDescent="0.2">
      <c r="B41" s="20"/>
      <c r="C41" s="11"/>
      <c r="D41" s="11"/>
      <c r="E41" s="11"/>
      <c r="F41" s="141" t="s">
        <v>167</v>
      </c>
      <c r="G41" s="141"/>
      <c r="H41" s="141"/>
      <c r="I41" s="141"/>
      <c r="J41" s="141"/>
      <c r="K41" s="142">
        <v>226196.63</v>
      </c>
      <c r="L41" s="143"/>
      <c r="M41" s="143"/>
      <c r="O41" s="11"/>
      <c r="P41" s="11"/>
    </row>
    <row r="42" spans="2:16" ht="12" customHeight="1" x14ac:dyDescent="0.2">
      <c r="B42" s="20"/>
      <c r="C42" s="11"/>
      <c r="D42" s="11"/>
      <c r="E42" s="11"/>
      <c r="F42" s="141" t="s">
        <v>168</v>
      </c>
      <c r="G42" s="141"/>
      <c r="H42" s="141"/>
      <c r="I42" s="141"/>
      <c r="J42" s="141"/>
      <c r="K42" s="142">
        <v>8152.15</v>
      </c>
      <c r="L42" s="143"/>
      <c r="M42" s="143"/>
      <c r="O42" s="11"/>
      <c r="P42" s="11"/>
    </row>
    <row r="43" spans="2:16" ht="12" customHeight="1" x14ac:dyDescent="0.2">
      <c r="B43" s="20"/>
      <c r="C43" s="11"/>
      <c r="D43" s="11"/>
      <c r="E43" s="11"/>
      <c r="F43" s="141" t="s">
        <v>169</v>
      </c>
      <c r="G43" s="141"/>
      <c r="H43" s="141"/>
      <c r="I43" s="141"/>
      <c r="J43" s="141"/>
      <c r="K43" s="142">
        <v>35890.58</v>
      </c>
      <c r="L43" s="143"/>
      <c r="M43" s="143"/>
      <c r="O43" s="11"/>
      <c r="P43" s="11"/>
    </row>
    <row r="44" spans="2:16" ht="12" customHeight="1" x14ac:dyDescent="0.25">
      <c r="B44" s="20"/>
      <c r="C44" s="11"/>
      <c r="D44" s="11"/>
      <c r="E44" s="11"/>
      <c r="F44" s="151" t="s">
        <v>34</v>
      </c>
      <c r="G44" s="152"/>
      <c r="H44" s="152"/>
      <c r="I44" s="152"/>
      <c r="J44" s="153"/>
      <c r="K44" s="154">
        <f>SUM(K41:M43)</f>
        <v>270239.35999999999</v>
      </c>
      <c r="L44" s="155"/>
      <c r="M44" s="156"/>
      <c r="O44" s="11"/>
      <c r="P44" s="11"/>
    </row>
    <row r="45" spans="2:16" ht="12" customHeight="1" x14ac:dyDescent="0.25">
      <c r="B45" s="2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2:16" ht="12" customHeight="1" x14ac:dyDescent="0.25">
      <c r="B46" s="2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2:16" ht="12" customHeight="1" x14ac:dyDescent="0.25">
      <c r="B47" s="20"/>
      <c r="C47" s="27" t="s">
        <v>38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16" ht="12" customHeight="1" x14ac:dyDescent="0.25">
      <c r="B48" s="20"/>
      <c r="C48" s="27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24" customHeight="1" x14ac:dyDescent="0.25">
      <c r="B49" s="20"/>
      <c r="C49" s="136" t="s">
        <v>148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</row>
    <row r="50" spans="1:16" ht="12" customHeight="1" x14ac:dyDescent="0.2">
      <c r="B50" s="20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12" customHeight="1" x14ac:dyDescent="0.25">
      <c r="B51" s="20"/>
      <c r="C51" s="11"/>
      <c r="D51" s="11"/>
      <c r="E51" s="11"/>
      <c r="F51" s="157" t="s">
        <v>36</v>
      </c>
      <c r="G51" s="158"/>
      <c r="H51" s="158"/>
      <c r="I51" s="158"/>
      <c r="J51" s="159"/>
      <c r="K51" s="133" t="s">
        <v>37</v>
      </c>
      <c r="L51" s="134"/>
      <c r="M51" s="135"/>
      <c r="O51" s="11"/>
      <c r="P51" s="11"/>
    </row>
    <row r="52" spans="1:16" ht="12" customHeight="1" x14ac:dyDescent="0.2">
      <c r="B52" s="20"/>
      <c r="C52" s="11"/>
      <c r="D52" s="11"/>
      <c r="E52" s="11"/>
      <c r="F52" s="184" t="s">
        <v>170</v>
      </c>
      <c r="G52" s="185"/>
      <c r="H52" s="185"/>
      <c r="I52" s="185"/>
      <c r="J52" s="186"/>
      <c r="K52" s="187">
        <v>600370.61</v>
      </c>
      <c r="L52" s="188"/>
      <c r="M52" s="189"/>
      <c r="O52" s="11"/>
      <c r="P52" s="11"/>
    </row>
    <row r="53" spans="1:16" ht="12" customHeight="1" x14ac:dyDescent="0.2">
      <c r="B53" s="20"/>
      <c r="C53" s="11"/>
      <c r="D53" s="11"/>
      <c r="E53" s="11"/>
      <c r="F53" s="184" t="s">
        <v>171</v>
      </c>
      <c r="G53" s="185"/>
      <c r="H53" s="185"/>
      <c r="I53" s="185"/>
      <c r="J53" s="186"/>
      <c r="K53" s="187">
        <v>174559.75</v>
      </c>
      <c r="L53" s="188"/>
      <c r="M53" s="189"/>
      <c r="O53" s="11"/>
      <c r="P53" s="11"/>
    </row>
    <row r="54" spans="1:16" ht="12" customHeight="1" x14ac:dyDescent="0.25">
      <c r="B54" s="20"/>
      <c r="C54" s="11"/>
      <c r="D54" s="11"/>
      <c r="E54" s="11"/>
      <c r="F54" s="128" t="s">
        <v>34</v>
      </c>
      <c r="G54" s="129"/>
      <c r="H54" s="129"/>
      <c r="I54" s="129"/>
      <c r="J54" s="130"/>
      <c r="K54" s="146">
        <f>SUM(K52:M53)</f>
        <v>774930.36</v>
      </c>
      <c r="L54" s="147"/>
      <c r="M54" s="148"/>
      <c r="O54" s="11"/>
      <c r="P54" s="11"/>
    </row>
    <row r="55" spans="1:16" ht="12" customHeight="1" x14ac:dyDescent="0.25">
      <c r="B55" s="2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12" customHeight="1" x14ac:dyDescent="0.25">
      <c r="B56" s="2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ht="12" customHeight="1" x14ac:dyDescent="0.25">
      <c r="B57" s="2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12" customHeight="1" x14ac:dyDescent="0.25">
      <c r="A58" s="2"/>
      <c r="B58" s="25" t="s">
        <v>30</v>
      </c>
      <c r="C58" s="2" t="s">
        <v>5</v>
      </c>
    </row>
    <row r="59" spans="1:16" ht="12" customHeight="1" x14ac:dyDescent="0.25">
      <c r="A59" s="2"/>
      <c r="B59" s="25"/>
      <c r="C59" s="2"/>
    </row>
    <row r="60" spans="1:16" ht="12" customHeight="1" x14ac:dyDescent="0.25">
      <c r="A60" s="6"/>
      <c r="B60" s="18"/>
      <c r="C60" s="190" t="s">
        <v>32</v>
      </c>
      <c r="D60" s="191"/>
      <c r="E60" s="191"/>
      <c r="F60" s="191"/>
      <c r="G60" s="191"/>
      <c r="H60" s="191"/>
      <c r="I60" s="191"/>
      <c r="J60" s="133">
        <v>2021</v>
      </c>
      <c r="K60" s="134"/>
      <c r="L60" s="135"/>
      <c r="M60" s="133">
        <v>2020</v>
      </c>
      <c r="N60" s="134"/>
      <c r="O60" s="135"/>
    </row>
    <row r="61" spans="1:16" ht="12" customHeight="1" x14ac:dyDescent="0.2">
      <c r="A61" s="6"/>
      <c r="B61" s="18"/>
      <c r="C61" s="192" t="s">
        <v>172</v>
      </c>
      <c r="D61" s="193"/>
      <c r="E61" s="193"/>
      <c r="F61" s="193"/>
      <c r="G61" s="193"/>
      <c r="H61" s="193"/>
      <c r="I61" s="193"/>
      <c r="J61" s="194">
        <v>133935.98000000001</v>
      </c>
      <c r="K61" s="195"/>
      <c r="L61" s="196"/>
      <c r="M61" s="194">
        <v>179699.52</v>
      </c>
      <c r="N61" s="195"/>
      <c r="O61" s="196"/>
    </row>
    <row r="62" spans="1:16" ht="12" customHeight="1" x14ac:dyDescent="0.2">
      <c r="A62" s="6"/>
      <c r="B62" s="18"/>
      <c r="C62" s="192" t="s">
        <v>173</v>
      </c>
      <c r="D62" s="193"/>
      <c r="E62" s="193"/>
      <c r="F62" s="193"/>
      <c r="G62" s="193"/>
      <c r="H62" s="193"/>
      <c r="I62" s="193"/>
      <c r="J62" s="194">
        <v>3313455.65</v>
      </c>
      <c r="K62" s="195"/>
      <c r="L62" s="196"/>
      <c r="M62" s="194">
        <v>2993871.54</v>
      </c>
      <c r="N62" s="195"/>
      <c r="O62" s="196"/>
    </row>
    <row r="63" spans="1:16" ht="12" customHeight="1" x14ac:dyDescent="0.25">
      <c r="A63" s="6"/>
      <c r="B63" s="18"/>
      <c r="C63" s="128" t="s">
        <v>34</v>
      </c>
      <c r="D63" s="129"/>
      <c r="E63" s="129"/>
      <c r="F63" s="129"/>
      <c r="G63" s="129"/>
      <c r="H63" s="129"/>
      <c r="I63" s="129"/>
      <c r="J63" s="201">
        <f>SUM(J61:L62)</f>
        <v>3447391.63</v>
      </c>
      <c r="K63" s="202"/>
      <c r="L63" s="203"/>
      <c r="M63" s="201">
        <f>SUM(M61:O62)</f>
        <v>3173571.06</v>
      </c>
      <c r="N63" s="202"/>
      <c r="O63" s="203"/>
    </row>
    <row r="64" spans="1:16" ht="12" customHeight="1" x14ac:dyDescent="0.25">
      <c r="A64" s="6"/>
      <c r="B64" s="1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" customHeight="1" x14ac:dyDescent="0.25">
      <c r="A65" s="6"/>
      <c r="B65" s="1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2" customHeight="1" x14ac:dyDescent="0.25">
      <c r="A66" s="6"/>
      <c r="B66" s="18"/>
      <c r="C66" s="27" t="s">
        <v>39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2" customHeight="1" x14ac:dyDescent="0.25">
      <c r="A67" s="6"/>
      <c r="B67" s="18"/>
      <c r="C67" s="2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2" customHeight="1" x14ac:dyDescent="0.2">
      <c r="A68" s="6"/>
      <c r="B68" s="18"/>
      <c r="C68" s="26" t="s">
        <v>219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2" customHeight="1" x14ac:dyDescent="0.25">
      <c r="A69" s="6"/>
      <c r="B69" s="18"/>
      <c r="C69" s="6"/>
      <c r="D69" s="6"/>
      <c r="E69" s="6"/>
      <c r="F69" s="6"/>
      <c r="O69" s="6"/>
      <c r="P69" s="6"/>
    </row>
    <row r="70" spans="1:16" ht="12" customHeight="1" x14ac:dyDescent="0.25">
      <c r="A70" s="6"/>
      <c r="B70" s="18"/>
      <c r="C70" s="6"/>
      <c r="D70" s="6"/>
      <c r="E70" s="133" t="s">
        <v>32</v>
      </c>
      <c r="F70" s="134"/>
      <c r="G70" s="135"/>
      <c r="H70" s="137">
        <v>2021</v>
      </c>
      <c r="I70" s="137"/>
      <c r="J70" s="137"/>
      <c r="K70" s="204">
        <v>2020</v>
      </c>
      <c r="L70" s="204"/>
      <c r="M70" s="204"/>
      <c r="O70" s="6"/>
      <c r="P70" s="6"/>
    </row>
    <row r="71" spans="1:16" ht="12" customHeight="1" x14ac:dyDescent="0.2">
      <c r="A71" s="6"/>
      <c r="B71" s="18"/>
      <c r="C71" s="6"/>
      <c r="D71" s="6"/>
      <c r="E71" s="101" t="s">
        <v>279</v>
      </c>
      <c r="F71" s="102"/>
      <c r="G71" s="103"/>
      <c r="H71" s="205">
        <v>0</v>
      </c>
      <c r="I71" s="206"/>
      <c r="J71" s="207"/>
      <c r="K71" s="205">
        <v>4562.66</v>
      </c>
      <c r="L71" s="206"/>
      <c r="M71" s="207"/>
      <c r="O71" s="6"/>
      <c r="P71" s="6"/>
    </row>
    <row r="72" spans="1:16" ht="12" customHeight="1" x14ac:dyDescent="0.2">
      <c r="A72" s="6"/>
      <c r="B72" s="18"/>
      <c r="C72" s="6"/>
      <c r="D72" s="6"/>
      <c r="E72" s="101" t="s">
        <v>274</v>
      </c>
      <c r="F72" s="102"/>
      <c r="G72" s="103"/>
      <c r="H72" s="205">
        <v>38098.26</v>
      </c>
      <c r="I72" s="206"/>
      <c r="J72" s="207"/>
      <c r="K72" s="205">
        <v>51582.52</v>
      </c>
      <c r="L72" s="206"/>
      <c r="M72" s="207"/>
      <c r="O72" s="6"/>
      <c r="P72" s="6"/>
    </row>
    <row r="73" spans="1:16" ht="12" customHeight="1" x14ac:dyDescent="0.2">
      <c r="A73" s="6"/>
      <c r="B73" s="18"/>
      <c r="C73" s="6"/>
      <c r="D73" s="6"/>
      <c r="E73" s="101" t="s">
        <v>275</v>
      </c>
      <c r="F73" s="102"/>
      <c r="G73" s="103"/>
      <c r="H73" s="205">
        <v>6088.84</v>
      </c>
      <c r="I73" s="206"/>
      <c r="J73" s="207"/>
      <c r="K73" s="208">
        <v>0</v>
      </c>
      <c r="L73" s="209"/>
      <c r="M73" s="210"/>
      <c r="O73" s="6"/>
      <c r="P73" s="6"/>
    </row>
    <row r="74" spans="1:16" ht="12" customHeight="1" x14ac:dyDescent="0.2">
      <c r="A74" s="6"/>
      <c r="B74" s="18"/>
      <c r="C74" s="6"/>
      <c r="D74" s="6"/>
      <c r="E74" s="101" t="s">
        <v>276</v>
      </c>
      <c r="F74" s="102"/>
      <c r="G74" s="103"/>
      <c r="H74" s="205">
        <v>21650.84</v>
      </c>
      <c r="I74" s="206"/>
      <c r="J74" s="207"/>
      <c r="K74" s="205">
        <v>90156</v>
      </c>
      <c r="L74" s="206"/>
      <c r="M74" s="207"/>
      <c r="O74" s="6"/>
      <c r="P74" s="6"/>
    </row>
    <row r="75" spans="1:16" ht="12" customHeight="1" x14ac:dyDescent="0.2">
      <c r="A75" s="6"/>
      <c r="B75" s="18"/>
      <c r="C75" s="6"/>
      <c r="D75" s="6"/>
      <c r="E75" s="101" t="s">
        <v>277</v>
      </c>
      <c r="F75" s="102"/>
      <c r="G75" s="103"/>
      <c r="H75" s="205">
        <v>9715</v>
      </c>
      <c r="I75" s="206"/>
      <c r="J75" s="207"/>
      <c r="K75" s="205">
        <v>0</v>
      </c>
      <c r="L75" s="206"/>
      <c r="M75" s="207"/>
      <c r="O75" s="6"/>
      <c r="P75" s="6"/>
    </row>
    <row r="76" spans="1:16" ht="12" customHeight="1" x14ac:dyDescent="0.2">
      <c r="A76" s="6"/>
      <c r="B76" s="18"/>
      <c r="C76" s="6"/>
      <c r="D76" s="6"/>
      <c r="E76" s="101" t="s">
        <v>280</v>
      </c>
      <c r="F76" s="102"/>
      <c r="G76" s="103"/>
      <c r="H76" s="205">
        <v>0</v>
      </c>
      <c r="I76" s="206"/>
      <c r="J76" s="207"/>
      <c r="K76" s="205">
        <v>19898.34</v>
      </c>
      <c r="L76" s="206"/>
      <c r="M76" s="207"/>
      <c r="O76" s="6"/>
      <c r="P76" s="6"/>
    </row>
    <row r="77" spans="1:16" ht="12" customHeight="1" x14ac:dyDescent="0.2">
      <c r="A77" s="6"/>
      <c r="B77" s="18"/>
      <c r="C77" s="6"/>
      <c r="D77" s="6"/>
      <c r="E77" s="101" t="s">
        <v>278</v>
      </c>
      <c r="F77" s="102"/>
      <c r="G77" s="103"/>
      <c r="H77" s="205">
        <v>58383.040000000001</v>
      </c>
      <c r="I77" s="206"/>
      <c r="J77" s="207"/>
      <c r="K77" s="205">
        <v>13500</v>
      </c>
      <c r="L77" s="206"/>
      <c r="M77" s="207"/>
      <c r="O77" s="6"/>
      <c r="P77" s="6"/>
    </row>
    <row r="78" spans="1:16" ht="12" customHeight="1" x14ac:dyDescent="0.25">
      <c r="A78" s="6"/>
      <c r="B78" s="18"/>
      <c r="C78" s="6"/>
      <c r="D78" s="6"/>
      <c r="E78" s="211" t="s">
        <v>34</v>
      </c>
      <c r="F78" s="212"/>
      <c r="G78" s="213"/>
      <c r="H78" s="197">
        <f>SUM(H71:J77)</f>
        <v>133935.98000000001</v>
      </c>
      <c r="I78" s="197"/>
      <c r="J78" s="197"/>
      <c r="K78" s="197">
        <f>SUM(K71:M77)</f>
        <v>179699.52</v>
      </c>
      <c r="L78" s="197"/>
      <c r="M78" s="197"/>
      <c r="O78" s="6"/>
      <c r="P78" s="6"/>
    </row>
    <row r="79" spans="1:16" ht="12" customHeight="1" x14ac:dyDescent="0.25">
      <c r="A79" s="6"/>
      <c r="B79" s="1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2" customHeight="1" x14ac:dyDescent="0.25">
      <c r="A80" s="6"/>
      <c r="B80" s="1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2" customHeight="1" x14ac:dyDescent="0.25">
      <c r="A81" s="6"/>
      <c r="B81" s="18"/>
      <c r="C81" s="31" t="s">
        <v>40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12" customHeight="1" x14ac:dyDescent="0.25">
      <c r="A82" s="6"/>
      <c r="B82" s="18"/>
      <c r="C82" s="31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ht="22.5" customHeight="1" x14ac:dyDescent="0.25">
      <c r="A83" s="6"/>
      <c r="B83" s="18"/>
      <c r="C83" s="136" t="s">
        <v>149</v>
      </c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</row>
    <row r="84" spans="1:16" ht="22.5" customHeight="1" x14ac:dyDescent="0.25">
      <c r="A84" s="6"/>
      <c r="B84" s="18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</row>
    <row r="85" spans="1:16" ht="22.5" customHeight="1" x14ac:dyDescent="0.25">
      <c r="A85" s="6"/>
      <c r="B85" s="18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</row>
    <row r="86" spans="1:16" ht="11.4" x14ac:dyDescent="0.25">
      <c r="A86" s="6"/>
      <c r="B86" s="1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</row>
    <row r="87" spans="1:16" s="24" customFormat="1" ht="12" customHeight="1" x14ac:dyDescent="0.25">
      <c r="A87" s="29"/>
      <c r="B87" s="30"/>
      <c r="C87" s="29"/>
      <c r="D87" s="29"/>
      <c r="E87" s="29"/>
      <c r="F87" s="132" t="s">
        <v>32</v>
      </c>
      <c r="G87" s="132"/>
      <c r="H87" s="132"/>
      <c r="I87" s="132"/>
      <c r="J87" s="132"/>
      <c r="K87" s="137" t="s">
        <v>37</v>
      </c>
      <c r="L87" s="137"/>
      <c r="M87" s="137"/>
      <c r="N87" s="29"/>
      <c r="O87" s="29"/>
      <c r="P87" s="29"/>
    </row>
    <row r="88" spans="1:16" s="24" customFormat="1" ht="12" customHeight="1" x14ac:dyDescent="0.2">
      <c r="A88" s="29"/>
      <c r="B88" s="30"/>
      <c r="C88" s="29"/>
      <c r="D88" s="29"/>
      <c r="E88" s="29"/>
      <c r="F88" s="138" t="s">
        <v>174</v>
      </c>
      <c r="G88" s="138"/>
      <c r="H88" s="138"/>
      <c r="I88" s="138"/>
      <c r="J88" s="138"/>
      <c r="K88" s="139">
        <v>8121.37</v>
      </c>
      <c r="L88" s="145"/>
      <c r="M88" s="145"/>
      <c r="N88" s="29"/>
      <c r="O88" s="29"/>
      <c r="P88" s="29"/>
    </row>
    <row r="89" spans="1:16" s="24" customFormat="1" ht="12" customHeight="1" x14ac:dyDescent="0.2">
      <c r="A89" s="29"/>
      <c r="B89" s="30"/>
      <c r="C89" s="29"/>
      <c r="D89" s="29"/>
      <c r="E89" s="29"/>
      <c r="F89" s="138" t="s">
        <v>175</v>
      </c>
      <c r="G89" s="138"/>
      <c r="H89" s="138"/>
      <c r="I89" s="138"/>
      <c r="J89" s="138"/>
      <c r="K89" s="139">
        <v>3305334.28</v>
      </c>
      <c r="L89" s="145"/>
      <c r="M89" s="145"/>
      <c r="N89" s="29"/>
      <c r="O89" s="29"/>
      <c r="P89" s="29"/>
    </row>
    <row r="90" spans="1:16" s="24" customFormat="1" ht="12" customHeight="1" x14ac:dyDescent="0.25">
      <c r="A90" s="29"/>
      <c r="B90" s="30"/>
      <c r="C90" s="29"/>
      <c r="D90" s="29"/>
      <c r="E90" s="29"/>
      <c r="F90" s="128" t="s">
        <v>34</v>
      </c>
      <c r="G90" s="129"/>
      <c r="H90" s="129"/>
      <c r="I90" s="129"/>
      <c r="J90" s="130"/>
      <c r="K90" s="146">
        <f>SUM(K88:M89)</f>
        <v>3313455.65</v>
      </c>
      <c r="L90" s="147"/>
      <c r="M90" s="148"/>
      <c r="N90" s="29"/>
      <c r="O90" s="29"/>
      <c r="P90" s="29"/>
    </row>
    <row r="91" spans="1:16" s="24" customFormat="1" ht="12" customHeight="1" x14ac:dyDescent="0.25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16" s="24" customFormat="1" ht="12" customHeight="1" x14ac:dyDescent="0.25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s="24" customFormat="1" ht="12" customHeight="1" x14ac:dyDescent="0.25">
      <c r="A93" s="29"/>
      <c r="B93" s="30"/>
      <c r="C93" s="31" t="s">
        <v>150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16" s="24" customFormat="1" ht="12" customHeight="1" x14ac:dyDescent="0.25">
      <c r="A94" s="29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1:16" s="24" customFormat="1" ht="26.25" customHeight="1" x14ac:dyDescent="0.25">
      <c r="A95" s="29"/>
      <c r="B95" s="30"/>
      <c r="C95" s="149" t="s">
        <v>151</v>
      </c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</row>
    <row r="96" spans="1:16" s="24" customFormat="1" ht="12" customHeight="1" x14ac:dyDescent="0.25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1:16" s="24" customFormat="1" ht="12" customHeight="1" x14ac:dyDescent="0.25">
      <c r="A97" s="29"/>
      <c r="B97" s="30"/>
      <c r="C97" s="29"/>
      <c r="D97" s="29"/>
      <c r="E97" s="29"/>
      <c r="F97" s="132" t="s">
        <v>32</v>
      </c>
      <c r="G97" s="132"/>
      <c r="H97" s="132"/>
      <c r="I97" s="132"/>
      <c r="J97" s="132"/>
      <c r="K97" s="137" t="s">
        <v>37</v>
      </c>
      <c r="L97" s="137"/>
      <c r="M97" s="137"/>
      <c r="N97" s="29"/>
      <c r="O97" s="29"/>
      <c r="P97" s="29"/>
    </row>
    <row r="98" spans="1:16" s="24" customFormat="1" ht="24" customHeight="1" x14ac:dyDescent="0.2">
      <c r="A98" s="29"/>
      <c r="B98" s="30"/>
      <c r="C98" s="29"/>
      <c r="D98" s="29"/>
      <c r="E98" s="29"/>
      <c r="F98" s="144" t="s">
        <v>176</v>
      </c>
      <c r="G98" s="144"/>
      <c r="H98" s="144"/>
      <c r="I98" s="144"/>
      <c r="J98" s="144"/>
      <c r="K98" s="139">
        <v>132633.09</v>
      </c>
      <c r="L98" s="145"/>
      <c r="M98" s="145"/>
      <c r="N98" s="29"/>
      <c r="O98" s="29"/>
      <c r="P98" s="29"/>
    </row>
    <row r="99" spans="1:16" s="24" customFormat="1" ht="12" customHeight="1" x14ac:dyDescent="0.25">
      <c r="A99" s="29"/>
      <c r="B99" s="30"/>
      <c r="C99" s="29"/>
      <c r="D99" s="29"/>
      <c r="E99" s="29"/>
      <c r="F99" s="128" t="s">
        <v>34</v>
      </c>
      <c r="G99" s="129"/>
      <c r="H99" s="129"/>
      <c r="I99" s="129"/>
      <c r="J99" s="130"/>
      <c r="K99" s="146">
        <f>SUM(K98:M98)</f>
        <v>132633.09</v>
      </c>
      <c r="L99" s="147"/>
      <c r="M99" s="148"/>
      <c r="N99" s="29"/>
      <c r="O99" s="29"/>
      <c r="P99" s="29"/>
    </row>
    <row r="100" spans="1:16" s="24" customFormat="1" ht="12" customHeight="1" x14ac:dyDescent="0.25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1:16" ht="12" customHeight="1" x14ac:dyDescent="0.25">
      <c r="A101" s="6"/>
      <c r="B101" s="25" t="s">
        <v>30</v>
      </c>
      <c r="C101" s="2" t="s">
        <v>6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2" customHeight="1" x14ac:dyDescent="0.25">
      <c r="A102" s="6"/>
      <c r="B102" s="25"/>
      <c r="C102" s="2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2" customHeight="1" x14ac:dyDescent="0.25">
      <c r="A103" s="6"/>
      <c r="B103" s="25"/>
      <c r="C103" s="2" t="s">
        <v>152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2" customHeight="1" x14ac:dyDescent="0.25">
      <c r="A104" s="6"/>
      <c r="B104" s="25"/>
      <c r="C104" s="2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39" customHeight="1" x14ac:dyDescent="0.25">
      <c r="A105" s="6"/>
      <c r="B105" s="25"/>
      <c r="C105" s="150" t="s">
        <v>153</v>
      </c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</row>
    <row r="106" spans="1:16" ht="12" customHeight="1" x14ac:dyDescent="0.25">
      <c r="A106" s="6"/>
      <c r="B106" s="25"/>
      <c r="C106" s="2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2" customHeight="1" x14ac:dyDescent="0.25">
      <c r="A107" s="6"/>
      <c r="B107" s="25"/>
      <c r="C107" s="2"/>
      <c r="D107" s="6"/>
      <c r="E107" s="6"/>
      <c r="F107" s="132" t="s">
        <v>32</v>
      </c>
      <c r="G107" s="132"/>
      <c r="H107" s="132"/>
      <c r="I107" s="132"/>
      <c r="J107" s="132"/>
      <c r="K107" s="137" t="s">
        <v>37</v>
      </c>
      <c r="L107" s="137"/>
      <c r="M107" s="137"/>
      <c r="N107" s="6"/>
      <c r="O107" s="6"/>
      <c r="P107" s="6"/>
    </row>
    <row r="108" spans="1:16" ht="12" customHeight="1" x14ac:dyDescent="0.25">
      <c r="A108" s="6"/>
      <c r="B108" s="25"/>
      <c r="C108" s="2"/>
      <c r="D108" s="6"/>
      <c r="E108" s="6"/>
      <c r="F108" s="138" t="s">
        <v>177</v>
      </c>
      <c r="G108" s="138"/>
      <c r="H108" s="138"/>
      <c r="I108" s="138"/>
      <c r="J108" s="138"/>
      <c r="K108" s="139">
        <v>619365.85</v>
      </c>
      <c r="L108" s="145"/>
      <c r="M108" s="145"/>
      <c r="N108" s="6"/>
      <c r="O108" s="6"/>
      <c r="P108" s="6"/>
    </row>
    <row r="109" spans="1:16" ht="12" customHeight="1" x14ac:dyDescent="0.25">
      <c r="A109" s="6"/>
      <c r="B109" s="25"/>
      <c r="C109" s="2"/>
      <c r="D109" s="6"/>
      <c r="E109" s="6"/>
      <c r="F109" s="128" t="s">
        <v>34</v>
      </c>
      <c r="G109" s="129"/>
      <c r="H109" s="129"/>
      <c r="I109" s="129"/>
      <c r="J109" s="130"/>
      <c r="K109" s="146">
        <f>SUM(K108:M108)</f>
        <v>619365.85</v>
      </c>
      <c r="L109" s="147"/>
      <c r="M109" s="148"/>
      <c r="N109" s="6"/>
      <c r="O109" s="6"/>
      <c r="P109" s="6"/>
    </row>
    <row r="110" spans="1:16" ht="12" customHeight="1" x14ac:dyDescent="0.25">
      <c r="A110" s="6"/>
      <c r="B110" s="25"/>
      <c r="C110" s="2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2" customHeight="1" x14ac:dyDescent="0.25">
      <c r="A111" s="6"/>
      <c r="B111" s="25"/>
      <c r="C111" s="2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2" customHeight="1" x14ac:dyDescent="0.25">
      <c r="A112" s="11"/>
      <c r="B112" s="25" t="s">
        <v>30</v>
      </c>
      <c r="C112" s="2" t="s">
        <v>7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ht="12" customHeight="1" x14ac:dyDescent="0.25">
      <c r="A113" s="11"/>
      <c r="B113" s="25"/>
      <c r="C113" s="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ht="12" customHeight="1" x14ac:dyDescent="0.25">
      <c r="B114" s="20"/>
      <c r="C114" s="32" t="s">
        <v>41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ht="12" customHeight="1" x14ac:dyDescent="0.25">
      <c r="B115" s="20"/>
      <c r="C115" s="3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ht="12" customHeight="1" x14ac:dyDescent="0.2">
      <c r="B116" s="20"/>
      <c r="C116" s="28" t="s">
        <v>42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ht="12" customHeight="1" x14ac:dyDescent="0.25">
      <c r="B117" s="2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ht="12" customHeight="1" x14ac:dyDescent="0.25">
      <c r="B118" s="20"/>
      <c r="C118" s="157" t="s">
        <v>32</v>
      </c>
      <c r="D118" s="158"/>
      <c r="E118" s="158"/>
      <c r="F118" s="158"/>
      <c r="G118" s="158"/>
      <c r="H118" s="158"/>
      <c r="I118" s="158"/>
      <c r="J118" s="159"/>
      <c r="K118" s="137">
        <v>2021</v>
      </c>
      <c r="L118" s="137"/>
      <c r="M118" s="137"/>
      <c r="N118" s="137">
        <v>2020</v>
      </c>
      <c r="O118" s="137"/>
      <c r="P118" s="137"/>
    </row>
    <row r="119" spans="1:16" ht="12" customHeight="1" x14ac:dyDescent="0.2">
      <c r="B119" s="20"/>
      <c r="C119" s="138" t="s">
        <v>178</v>
      </c>
      <c r="D119" s="138"/>
      <c r="E119" s="138"/>
      <c r="F119" s="138"/>
      <c r="G119" s="138"/>
      <c r="H119" s="138"/>
      <c r="I119" s="138"/>
      <c r="J119" s="138"/>
      <c r="K119" s="139">
        <v>315488.45</v>
      </c>
      <c r="L119" s="140"/>
      <c r="M119" s="140"/>
      <c r="N119" s="139">
        <v>315488.45</v>
      </c>
      <c r="O119" s="140"/>
      <c r="P119" s="140"/>
    </row>
    <row r="120" spans="1:16" ht="12" customHeight="1" x14ac:dyDescent="0.2">
      <c r="B120" s="20"/>
      <c r="C120" s="138" t="s">
        <v>179</v>
      </c>
      <c r="D120" s="138"/>
      <c r="E120" s="138"/>
      <c r="F120" s="138"/>
      <c r="G120" s="138"/>
      <c r="H120" s="138"/>
      <c r="I120" s="138"/>
      <c r="J120" s="138"/>
      <c r="K120" s="139">
        <v>200</v>
      </c>
      <c r="L120" s="140"/>
      <c r="M120" s="140"/>
      <c r="N120" s="139">
        <v>200</v>
      </c>
      <c r="O120" s="140"/>
      <c r="P120" s="140"/>
    </row>
    <row r="121" spans="1:16" ht="12" customHeight="1" x14ac:dyDescent="0.2">
      <c r="B121" s="20"/>
      <c r="C121" s="138" t="s">
        <v>180</v>
      </c>
      <c r="D121" s="138"/>
      <c r="E121" s="138"/>
      <c r="F121" s="138"/>
      <c r="G121" s="138"/>
      <c r="H121" s="138"/>
      <c r="I121" s="138"/>
      <c r="J121" s="138"/>
      <c r="K121" s="139">
        <v>2494019.27</v>
      </c>
      <c r="L121" s="140"/>
      <c r="M121" s="140"/>
      <c r="N121" s="139">
        <v>2494019.27</v>
      </c>
      <c r="O121" s="140"/>
      <c r="P121" s="140"/>
    </row>
    <row r="122" spans="1:16" ht="12" customHeight="1" x14ac:dyDescent="0.2">
      <c r="B122" s="20"/>
      <c r="C122" s="138" t="s">
        <v>181</v>
      </c>
      <c r="D122" s="138"/>
      <c r="E122" s="138"/>
      <c r="F122" s="138"/>
      <c r="G122" s="138"/>
      <c r="H122" s="138"/>
      <c r="I122" s="138"/>
      <c r="J122" s="138"/>
      <c r="K122" s="139">
        <v>44958961.960000001</v>
      </c>
      <c r="L122" s="140"/>
      <c r="M122" s="140"/>
      <c r="N122" s="139">
        <v>44958961.960000001</v>
      </c>
      <c r="O122" s="140"/>
      <c r="P122" s="140"/>
    </row>
    <row r="123" spans="1:16" ht="12" customHeight="1" x14ac:dyDescent="0.2">
      <c r="B123" s="20"/>
      <c r="C123" s="138" t="s">
        <v>182</v>
      </c>
      <c r="D123" s="138"/>
      <c r="E123" s="138"/>
      <c r="F123" s="138"/>
      <c r="G123" s="138"/>
      <c r="H123" s="138"/>
      <c r="I123" s="138"/>
      <c r="J123" s="138"/>
      <c r="K123" s="139">
        <v>39829850.829999998</v>
      </c>
      <c r="L123" s="140"/>
      <c r="M123" s="140"/>
      <c r="N123" s="139">
        <v>33692918.619999997</v>
      </c>
      <c r="O123" s="140"/>
      <c r="P123" s="140"/>
    </row>
    <row r="124" spans="1:16" ht="12" customHeight="1" x14ac:dyDescent="0.25">
      <c r="B124" s="20"/>
      <c r="C124" s="128" t="s">
        <v>183</v>
      </c>
      <c r="D124" s="129"/>
      <c r="E124" s="129"/>
      <c r="F124" s="129"/>
      <c r="G124" s="129"/>
      <c r="H124" s="129"/>
      <c r="I124" s="129"/>
      <c r="J124" s="130"/>
      <c r="K124" s="131">
        <f>SUM(K119:M120)</f>
        <v>315688.45</v>
      </c>
      <c r="L124" s="131"/>
      <c r="M124" s="131"/>
      <c r="N124" s="131">
        <f>SUM(N119:P120)</f>
        <v>315688.45</v>
      </c>
      <c r="O124" s="131"/>
      <c r="P124" s="131"/>
    </row>
    <row r="125" spans="1:16" ht="12" customHeight="1" x14ac:dyDescent="0.2">
      <c r="B125" s="20"/>
      <c r="C125" s="11"/>
      <c r="D125" s="33"/>
      <c r="E125" s="33"/>
      <c r="F125" s="33"/>
      <c r="G125" s="33"/>
      <c r="H125" s="33"/>
      <c r="I125" s="33"/>
      <c r="J125" s="33"/>
      <c r="K125" s="33"/>
      <c r="L125" s="34"/>
      <c r="M125" s="34"/>
      <c r="N125" s="34"/>
      <c r="O125" s="34"/>
      <c r="P125" s="34"/>
    </row>
    <row r="126" spans="1:16" ht="12" customHeight="1" x14ac:dyDescent="0.2">
      <c r="B126" s="20"/>
      <c r="C126" s="11"/>
      <c r="D126" s="33"/>
      <c r="E126" s="33"/>
      <c r="F126" s="33"/>
      <c r="G126" s="33"/>
      <c r="H126" s="33"/>
      <c r="I126" s="33"/>
      <c r="J126" s="33"/>
      <c r="K126" s="33"/>
      <c r="L126" s="34"/>
      <c r="M126" s="34"/>
      <c r="N126" s="34"/>
      <c r="O126" s="34"/>
      <c r="P126" s="34"/>
    </row>
    <row r="127" spans="1:16" ht="12" customHeight="1" x14ac:dyDescent="0.25">
      <c r="B127" s="20"/>
      <c r="C127" s="31" t="s">
        <v>43</v>
      </c>
      <c r="D127" s="33"/>
      <c r="E127" s="33"/>
      <c r="F127" s="33"/>
      <c r="G127" s="33"/>
      <c r="H127" s="33"/>
      <c r="I127" s="33"/>
      <c r="J127" s="33"/>
      <c r="K127" s="33"/>
      <c r="L127" s="34"/>
      <c r="M127" s="34"/>
      <c r="N127" s="34"/>
      <c r="O127" s="34"/>
      <c r="P127" s="34"/>
    </row>
    <row r="128" spans="1:16" ht="12" customHeight="1" x14ac:dyDescent="0.25">
      <c r="B128" s="20"/>
      <c r="C128" s="31"/>
      <c r="D128" s="33"/>
      <c r="E128" s="33"/>
      <c r="F128" s="33"/>
      <c r="G128" s="33"/>
      <c r="H128" s="33"/>
      <c r="I128" s="33"/>
      <c r="J128" s="33"/>
      <c r="K128" s="33"/>
      <c r="L128" s="34"/>
      <c r="M128" s="34"/>
      <c r="N128" s="34"/>
      <c r="O128" s="34"/>
      <c r="P128" s="34"/>
    </row>
    <row r="129" spans="2:16" ht="12" customHeight="1" x14ac:dyDescent="0.2">
      <c r="B129" s="20"/>
      <c r="C129" s="28" t="s">
        <v>44</v>
      </c>
      <c r="D129" s="33"/>
      <c r="E129" s="33"/>
      <c r="F129" s="33"/>
      <c r="G129" s="33"/>
      <c r="H129" s="33"/>
      <c r="I129" s="33"/>
      <c r="J129" s="33"/>
      <c r="K129" s="33"/>
      <c r="L129" s="34"/>
      <c r="M129" s="34"/>
      <c r="N129" s="34"/>
      <c r="O129" s="34"/>
      <c r="P129" s="34"/>
    </row>
    <row r="130" spans="2:16" ht="12" customHeight="1" x14ac:dyDescent="0.2">
      <c r="B130" s="20"/>
      <c r="C130" s="11"/>
      <c r="D130" s="33"/>
      <c r="E130" s="33"/>
      <c r="F130" s="33"/>
      <c r="G130" s="33"/>
      <c r="H130" s="33"/>
      <c r="I130" s="33"/>
      <c r="J130" s="33"/>
      <c r="K130" s="33"/>
      <c r="L130" s="34"/>
      <c r="M130" s="34"/>
      <c r="N130" s="34"/>
      <c r="O130" s="34"/>
      <c r="P130" s="34"/>
    </row>
    <row r="131" spans="2:16" ht="12" customHeight="1" x14ac:dyDescent="0.25">
      <c r="B131" s="20"/>
      <c r="D131" s="132" t="s">
        <v>32</v>
      </c>
      <c r="E131" s="132"/>
      <c r="F131" s="132"/>
      <c r="G131" s="132"/>
      <c r="H131" s="132"/>
      <c r="I131" s="132"/>
      <c r="J131" s="137">
        <v>2021</v>
      </c>
      <c r="K131" s="137"/>
      <c r="L131" s="137"/>
      <c r="M131" s="137">
        <v>2020</v>
      </c>
      <c r="N131" s="137"/>
      <c r="O131" s="137"/>
    </row>
    <row r="132" spans="2:16" ht="12" customHeight="1" x14ac:dyDescent="0.2">
      <c r="B132" s="20"/>
      <c r="D132" s="138" t="s">
        <v>184</v>
      </c>
      <c r="E132" s="138"/>
      <c r="F132" s="138"/>
      <c r="G132" s="138"/>
      <c r="H132" s="138"/>
      <c r="I132" s="138"/>
      <c r="J132" s="139">
        <v>1576894.64</v>
      </c>
      <c r="K132" s="140"/>
      <c r="L132" s="140"/>
      <c r="M132" s="139">
        <v>1527604.64</v>
      </c>
      <c r="N132" s="140"/>
      <c r="O132" s="140"/>
    </row>
    <row r="133" spans="2:16" ht="12" customHeight="1" x14ac:dyDescent="0.2">
      <c r="B133" s="20"/>
      <c r="D133" s="138" t="s">
        <v>185</v>
      </c>
      <c r="E133" s="138"/>
      <c r="F133" s="138"/>
      <c r="G133" s="138"/>
      <c r="H133" s="138"/>
      <c r="I133" s="138"/>
      <c r="J133" s="139">
        <v>51646.71</v>
      </c>
      <c r="K133" s="140"/>
      <c r="L133" s="140"/>
      <c r="M133" s="139">
        <v>38793.1</v>
      </c>
      <c r="N133" s="140"/>
      <c r="O133" s="140"/>
    </row>
    <row r="134" spans="2:16" ht="12" customHeight="1" x14ac:dyDescent="0.2">
      <c r="B134" s="20"/>
      <c r="D134" s="138" t="s">
        <v>186</v>
      </c>
      <c r="E134" s="138"/>
      <c r="F134" s="138"/>
      <c r="G134" s="138"/>
      <c r="H134" s="138"/>
      <c r="I134" s="138"/>
      <c r="J134" s="139">
        <v>26469.83</v>
      </c>
      <c r="K134" s="140"/>
      <c r="L134" s="140"/>
      <c r="M134" s="139">
        <v>26469.83</v>
      </c>
      <c r="N134" s="140"/>
      <c r="O134" s="140"/>
    </row>
    <row r="135" spans="2:16" ht="12" customHeight="1" x14ac:dyDescent="0.2">
      <c r="B135" s="20"/>
      <c r="D135" s="138" t="s">
        <v>187</v>
      </c>
      <c r="E135" s="138"/>
      <c r="F135" s="138"/>
      <c r="G135" s="138"/>
      <c r="H135" s="138"/>
      <c r="I135" s="138"/>
      <c r="J135" s="139">
        <v>4017310.64</v>
      </c>
      <c r="K135" s="140"/>
      <c r="L135" s="140"/>
      <c r="M135" s="139">
        <v>3525420.64</v>
      </c>
      <c r="N135" s="140"/>
      <c r="O135" s="140"/>
    </row>
    <row r="136" spans="2:16" ht="12" customHeight="1" x14ac:dyDescent="0.2">
      <c r="B136" s="20"/>
      <c r="D136" s="138" t="s">
        <v>188</v>
      </c>
      <c r="E136" s="138"/>
      <c r="F136" s="138"/>
      <c r="G136" s="138"/>
      <c r="H136" s="138"/>
      <c r="I136" s="138"/>
      <c r="J136" s="139">
        <v>1659180.9</v>
      </c>
      <c r="K136" s="140"/>
      <c r="L136" s="140"/>
      <c r="M136" s="139">
        <v>1423074.31</v>
      </c>
      <c r="N136" s="140"/>
      <c r="O136" s="140"/>
    </row>
    <row r="137" spans="2:16" ht="12" customHeight="1" x14ac:dyDescent="0.25">
      <c r="B137" s="20"/>
      <c r="D137" s="163" t="s">
        <v>189</v>
      </c>
      <c r="E137" s="163"/>
      <c r="F137" s="163"/>
      <c r="G137" s="163"/>
      <c r="H137" s="163"/>
      <c r="I137" s="163"/>
      <c r="J137" s="131">
        <f>SUM(J132:L136)</f>
        <v>7331502.7200000007</v>
      </c>
      <c r="K137" s="131"/>
      <c r="L137" s="131"/>
      <c r="M137" s="131">
        <f>SUM(M132:O136)</f>
        <v>6541362.5199999996</v>
      </c>
      <c r="N137" s="131"/>
      <c r="O137" s="131"/>
    </row>
    <row r="138" spans="2:16" ht="12" customHeight="1" x14ac:dyDescent="0.2">
      <c r="B138" s="20"/>
      <c r="D138" s="138" t="s">
        <v>190</v>
      </c>
      <c r="E138" s="138"/>
      <c r="F138" s="138"/>
      <c r="G138" s="138"/>
      <c r="H138" s="138"/>
      <c r="I138" s="138"/>
      <c r="J138" s="139">
        <v>52500</v>
      </c>
      <c r="K138" s="140"/>
      <c r="L138" s="140"/>
      <c r="M138" s="139">
        <v>52500</v>
      </c>
      <c r="N138" s="140"/>
      <c r="O138" s="140"/>
    </row>
    <row r="139" spans="2:16" ht="12" customHeight="1" x14ac:dyDescent="0.2">
      <c r="B139" s="20"/>
      <c r="D139" s="138" t="s">
        <v>191</v>
      </c>
      <c r="E139" s="138"/>
      <c r="F139" s="138"/>
      <c r="G139" s="138"/>
      <c r="H139" s="138"/>
      <c r="I139" s="138"/>
      <c r="J139" s="139">
        <v>13574.85</v>
      </c>
      <c r="K139" s="140"/>
      <c r="L139" s="140"/>
      <c r="M139" s="139">
        <v>13574.85</v>
      </c>
      <c r="N139" s="140"/>
      <c r="O139" s="140"/>
    </row>
    <row r="140" spans="2:16" ht="12" customHeight="1" x14ac:dyDescent="0.25">
      <c r="B140" s="20"/>
      <c r="D140" s="163" t="s">
        <v>192</v>
      </c>
      <c r="E140" s="163"/>
      <c r="F140" s="163"/>
      <c r="G140" s="163"/>
      <c r="H140" s="163"/>
      <c r="I140" s="163"/>
      <c r="J140" s="131">
        <f>SUM(J138:L139)</f>
        <v>66074.850000000006</v>
      </c>
      <c r="K140" s="131"/>
      <c r="L140" s="131"/>
      <c r="M140" s="131">
        <f>SUM(M138:O139)</f>
        <v>66074.850000000006</v>
      </c>
      <c r="N140" s="131"/>
      <c r="O140" s="131"/>
    </row>
    <row r="141" spans="2:16" ht="12" customHeight="1" x14ac:dyDescent="0.2">
      <c r="B141" s="20"/>
      <c r="D141" s="138" t="s">
        <v>193</v>
      </c>
      <c r="E141" s="138"/>
      <c r="F141" s="138"/>
      <c r="G141" s="138"/>
      <c r="H141" s="138"/>
      <c r="I141" s="138"/>
      <c r="J141" s="139">
        <v>5604494.8300000001</v>
      </c>
      <c r="K141" s="140"/>
      <c r="L141" s="140"/>
      <c r="M141" s="139">
        <v>4983506.1100000003</v>
      </c>
      <c r="N141" s="140"/>
      <c r="O141" s="140"/>
    </row>
    <row r="142" spans="2:16" ht="12" customHeight="1" x14ac:dyDescent="0.25">
      <c r="B142" s="20"/>
      <c r="D142" s="163" t="s">
        <v>194</v>
      </c>
      <c r="E142" s="163"/>
      <c r="F142" s="163"/>
      <c r="G142" s="163"/>
      <c r="H142" s="163"/>
      <c r="I142" s="163"/>
      <c r="J142" s="131">
        <f>SUM(J141)</f>
        <v>5604494.8300000001</v>
      </c>
      <c r="K142" s="131"/>
      <c r="L142" s="131"/>
      <c r="M142" s="131">
        <f>SUM(M141)</f>
        <v>4983506.1100000003</v>
      </c>
      <c r="N142" s="131"/>
      <c r="O142" s="131"/>
    </row>
    <row r="143" spans="2:16" ht="12" customHeight="1" x14ac:dyDescent="0.25">
      <c r="B143" s="20"/>
      <c r="D143" s="128" t="s">
        <v>34</v>
      </c>
      <c r="E143" s="129"/>
      <c r="F143" s="129"/>
      <c r="G143" s="129"/>
      <c r="H143" s="129"/>
      <c r="I143" s="130"/>
      <c r="J143" s="131">
        <f>SUM(J137,J140,J142)</f>
        <v>13002072.4</v>
      </c>
      <c r="K143" s="131"/>
      <c r="L143" s="131"/>
      <c r="M143" s="131">
        <f>SUM(M137,M140,M142)</f>
        <v>11590943.48</v>
      </c>
      <c r="N143" s="131"/>
      <c r="O143" s="131"/>
    </row>
    <row r="144" spans="2:16" ht="12" customHeight="1" x14ac:dyDescent="0.2">
      <c r="B144" s="20"/>
      <c r="C144" s="11"/>
      <c r="D144" s="33"/>
      <c r="E144" s="33"/>
      <c r="F144" s="33"/>
      <c r="G144" s="33"/>
      <c r="H144" s="33"/>
      <c r="I144" s="33"/>
      <c r="J144" s="33"/>
      <c r="K144" s="33"/>
      <c r="L144" s="34"/>
      <c r="M144" s="34"/>
      <c r="N144" s="34"/>
      <c r="O144" s="34"/>
      <c r="P144" s="34"/>
    </row>
    <row r="145" spans="1:30" ht="12" customHeight="1" x14ac:dyDescent="0.2">
      <c r="B145" s="20"/>
      <c r="C145" s="11"/>
      <c r="D145" s="33"/>
      <c r="E145" s="33"/>
      <c r="F145" s="33"/>
      <c r="G145" s="33"/>
      <c r="H145" s="33"/>
      <c r="I145" s="33"/>
      <c r="J145" s="33"/>
      <c r="K145" s="33"/>
      <c r="L145" s="34"/>
      <c r="M145" s="34"/>
      <c r="N145" s="34"/>
      <c r="O145" s="34"/>
      <c r="P145" s="34"/>
    </row>
    <row r="146" spans="1:30" ht="12" customHeight="1" x14ac:dyDescent="0.25">
      <c r="B146" s="20"/>
      <c r="C146" s="31" t="s">
        <v>45</v>
      </c>
      <c r="D146" s="33"/>
      <c r="E146" s="33"/>
      <c r="F146" s="33"/>
      <c r="G146" s="33"/>
      <c r="H146" s="33"/>
      <c r="I146" s="33"/>
      <c r="J146" s="33"/>
      <c r="K146" s="33"/>
      <c r="L146" s="34"/>
      <c r="M146" s="34"/>
      <c r="N146" s="34"/>
      <c r="O146" s="34"/>
      <c r="P146" s="34"/>
    </row>
    <row r="147" spans="1:30" ht="12" customHeight="1" x14ac:dyDescent="0.25">
      <c r="B147" s="20"/>
      <c r="C147" s="31"/>
      <c r="D147" s="33"/>
      <c r="E147" s="33"/>
      <c r="F147" s="33"/>
      <c r="G147" s="33"/>
      <c r="H147" s="33"/>
      <c r="I147" s="33"/>
      <c r="J147" s="33"/>
      <c r="K147" s="33"/>
      <c r="L147" s="34"/>
      <c r="M147" s="34"/>
      <c r="N147" s="34"/>
      <c r="O147" s="34"/>
      <c r="P147" s="34"/>
    </row>
    <row r="148" spans="1:30" ht="12" customHeight="1" x14ac:dyDescent="0.2">
      <c r="B148" s="20"/>
      <c r="C148" s="28" t="s">
        <v>44</v>
      </c>
      <c r="D148" s="33"/>
      <c r="E148" s="33"/>
      <c r="F148" s="33"/>
      <c r="G148" s="33"/>
      <c r="H148" s="33"/>
      <c r="I148" s="33"/>
      <c r="J148" s="33"/>
      <c r="K148" s="33"/>
      <c r="L148" s="34"/>
      <c r="M148" s="34"/>
      <c r="N148" s="34"/>
      <c r="O148" s="34"/>
      <c r="P148" s="34"/>
    </row>
    <row r="149" spans="1:30" ht="12" customHeight="1" x14ac:dyDescent="0.2">
      <c r="B149" s="20"/>
      <c r="C149" s="11"/>
      <c r="D149" s="33"/>
      <c r="E149" s="33"/>
      <c r="F149" s="33"/>
      <c r="G149" s="33"/>
      <c r="H149" s="33"/>
      <c r="I149" s="33"/>
      <c r="J149" s="33"/>
      <c r="K149" s="33"/>
      <c r="L149" s="34"/>
      <c r="M149" s="34"/>
      <c r="N149" s="34"/>
      <c r="O149" s="34"/>
      <c r="P149" s="34"/>
    </row>
    <row r="150" spans="1:30" ht="12" customHeight="1" x14ac:dyDescent="0.25">
      <c r="B150" s="20"/>
      <c r="C150" s="11"/>
      <c r="D150" s="132" t="s">
        <v>32</v>
      </c>
      <c r="E150" s="132"/>
      <c r="F150" s="132"/>
      <c r="G150" s="132"/>
      <c r="H150" s="132"/>
      <c r="I150" s="132"/>
      <c r="J150" s="137">
        <v>2021</v>
      </c>
      <c r="K150" s="137"/>
      <c r="L150" s="137"/>
      <c r="M150" s="137">
        <v>2020</v>
      </c>
      <c r="N150" s="137"/>
      <c r="O150" s="137"/>
    </row>
    <row r="151" spans="1:30" ht="12" customHeight="1" x14ac:dyDescent="0.2">
      <c r="B151" s="20"/>
      <c r="C151" s="11"/>
      <c r="D151" s="192" t="s">
        <v>220</v>
      </c>
      <c r="E151" s="193"/>
      <c r="F151" s="193"/>
      <c r="G151" s="193"/>
      <c r="H151" s="193"/>
      <c r="I151" s="214"/>
      <c r="J151" s="139">
        <v>328914.28999999998</v>
      </c>
      <c r="K151" s="140"/>
      <c r="L151" s="140"/>
      <c r="M151" s="139">
        <v>0</v>
      </c>
      <c r="N151" s="140"/>
      <c r="O151" s="140"/>
    </row>
    <row r="152" spans="1:30" ht="12" customHeight="1" x14ac:dyDescent="0.2">
      <c r="B152" s="20"/>
      <c r="C152" s="11"/>
      <c r="D152" s="33"/>
      <c r="E152" s="33"/>
      <c r="F152" s="33"/>
      <c r="G152" s="33"/>
      <c r="H152" s="33"/>
      <c r="I152" s="33"/>
      <c r="J152" s="33"/>
      <c r="K152" s="33"/>
      <c r="L152" s="34"/>
      <c r="M152" s="34"/>
      <c r="N152" s="34"/>
      <c r="O152" s="34"/>
      <c r="P152" s="34"/>
    </row>
    <row r="154" spans="1:30" ht="12" customHeight="1" x14ac:dyDescent="0.25">
      <c r="A154" s="2"/>
      <c r="B154" s="8" t="s">
        <v>46</v>
      </c>
    </row>
    <row r="155" spans="1:30" ht="12" customHeight="1" x14ac:dyDescent="0.25">
      <c r="A155" s="2"/>
      <c r="B155" s="8"/>
    </row>
    <row r="156" spans="1:30" ht="12" customHeight="1" x14ac:dyDescent="0.2">
      <c r="A156" s="10"/>
      <c r="B156" s="16"/>
      <c r="C156" s="136" t="s">
        <v>273</v>
      </c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1:30" ht="12" customHeight="1" x14ac:dyDescent="0.2">
      <c r="A157" s="10"/>
      <c r="B157" s="1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1:30" ht="12" customHeight="1" x14ac:dyDescent="0.2">
      <c r="A158" s="10"/>
      <c r="B158" s="1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1:30" ht="12" customHeight="1" x14ac:dyDescent="0.2">
      <c r="A159" s="10"/>
      <c r="B159" s="1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ht="12" customHeight="1" x14ac:dyDescent="0.25">
      <c r="A160" s="10"/>
      <c r="B160" s="16"/>
      <c r="C160" s="6"/>
      <c r="D160" s="6"/>
      <c r="E160" s="132" t="s">
        <v>32</v>
      </c>
      <c r="F160" s="132"/>
      <c r="G160" s="132"/>
      <c r="H160" s="132"/>
      <c r="I160" s="137">
        <v>2021</v>
      </c>
      <c r="J160" s="137"/>
      <c r="K160" s="137"/>
      <c r="L160" s="137">
        <v>2020</v>
      </c>
      <c r="M160" s="137"/>
      <c r="N160" s="137"/>
      <c r="P160" s="6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ht="12" customHeight="1" x14ac:dyDescent="0.2">
      <c r="A161" s="10"/>
      <c r="B161" s="16"/>
      <c r="C161" s="6"/>
      <c r="D161" s="6"/>
      <c r="E161" s="138" t="s">
        <v>195</v>
      </c>
      <c r="F161" s="138"/>
      <c r="G161" s="138"/>
      <c r="H161" s="138"/>
      <c r="I161" s="139">
        <v>923747.58</v>
      </c>
      <c r="J161" s="140"/>
      <c r="K161" s="140"/>
      <c r="L161" s="139">
        <v>503960.55</v>
      </c>
      <c r="M161" s="140"/>
      <c r="N161" s="140"/>
      <c r="P161" s="6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ht="12" customHeight="1" x14ac:dyDescent="0.2">
      <c r="A162" s="10"/>
      <c r="B162" s="16"/>
      <c r="C162" s="6"/>
      <c r="D162" s="6"/>
      <c r="E162" s="138" t="s">
        <v>197</v>
      </c>
      <c r="F162" s="138"/>
      <c r="G162" s="138"/>
      <c r="H162" s="138"/>
      <c r="I162" s="139">
        <v>0</v>
      </c>
      <c r="J162" s="140"/>
      <c r="K162" s="140"/>
      <c r="L162" s="139">
        <v>0</v>
      </c>
      <c r="M162" s="140"/>
      <c r="N162" s="140"/>
      <c r="P162" s="6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ht="12" customHeight="1" x14ac:dyDescent="0.25">
      <c r="A163" s="10"/>
      <c r="B163" s="16"/>
      <c r="C163" s="6"/>
      <c r="D163" s="6"/>
      <c r="E163" s="128" t="s">
        <v>47</v>
      </c>
      <c r="F163" s="129"/>
      <c r="G163" s="129"/>
      <c r="H163" s="130"/>
      <c r="I163" s="131">
        <f>SUM(I161:K162)</f>
        <v>923747.58</v>
      </c>
      <c r="J163" s="131"/>
      <c r="K163" s="131"/>
      <c r="L163" s="131">
        <f>SUM(L161:N162)</f>
        <v>503960.55</v>
      </c>
      <c r="M163" s="131"/>
      <c r="N163" s="131"/>
      <c r="P163" s="6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ht="12" customHeight="1" x14ac:dyDescent="0.2">
      <c r="A164" s="10"/>
      <c r="B164" s="1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ht="12" customHeight="1" x14ac:dyDescent="0.25">
      <c r="A165" s="10"/>
      <c r="B165" s="25" t="s">
        <v>30</v>
      </c>
      <c r="C165" s="31" t="s">
        <v>48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30" ht="12" customHeight="1" x14ac:dyDescent="0.25">
      <c r="A166" s="10"/>
      <c r="B166" s="25"/>
      <c r="C166" s="3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30" ht="12" customHeight="1" x14ac:dyDescent="0.2">
      <c r="A167" s="10"/>
      <c r="B167" s="16"/>
      <c r="C167" s="35" t="s">
        <v>49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ht="12" customHeight="1" x14ac:dyDescent="0.2">
      <c r="A168" s="10"/>
      <c r="B168" s="1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ht="12" customHeight="1" x14ac:dyDescent="0.25">
      <c r="A169" s="10"/>
      <c r="B169" s="16"/>
      <c r="C169" s="6"/>
      <c r="D169" s="132" t="s">
        <v>32</v>
      </c>
      <c r="E169" s="132"/>
      <c r="F169" s="132"/>
      <c r="G169" s="132"/>
      <c r="H169" s="132"/>
      <c r="I169" s="132"/>
      <c r="J169" s="132"/>
      <c r="K169" s="132"/>
      <c r="L169" s="132"/>
      <c r="M169" s="133" t="s">
        <v>37</v>
      </c>
      <c r="N169" s="134"/>
      <c r="O169" s="135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ht="12" customHeight="1" x14ac:dyDescent="0.2">
      <c r="A170" s="10"/>
      <c r="B170" s="16"/>
      <c r="C170" s="6"/>
      <c r="D170" s="138" t="s">
        <v>198</v>
      </c>
      <c r="E170" s="138"/>
      <c r="F170" s="138"/>
      <c r="G170" s="138"/>
      <c r="H170" s="138"/>
      <c r="I170" s="138"/>
      <c r="J170" s="138"/>
      <c r="K170" s="138"/>
      <c r="L170" s="138"/>
      <c r="M170" s="139">
        <v>99269.04</v>
      </c>
      <c r="N170" s="140"/>
      <c r="O170" s="140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ht="12" customHeight="1" x14ac:dyDescent="0.2">
      <c r="A171" s="10"/>
      <c r="B171" s="16"/>
      <c r="C171" s="6"/>
      <c r="D171" s="138" t="s">
        <v>199</v>
      </c>
      <c r="E171" s="138"/>
      <c r="F171" s="138"/>
      <c r="G171" s="138"/>
      <c r="H171" s="138"/>
      <c r="I171" s="138"/>
      <c r="J171" s="138"/>
      <c r="K171" s="138"/>
      <c r="L171" s="138"/>
      <c r="M171" s="139">
        <v>47859.92</v>
      </c>
      <c r="N171" s="140"/>
      <c r="O171" s="140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ht="12" customHeight="1" x14ac:dyDescent="0.2">
      <c r="A172" s="10"/>
      <c r="B172" s="16"/>
      <c r="C172" s="6"/>
      <c r="D172" s="138" t="s">
        <v>200</v>
      </c>
      <c r="E172" s="138"/>
      <c r="F172" s="138"/>
      <c r="G172" s="138"/>
      <c r="H172" s="138"/>
      <c r="I172" s="138"/>
      <c r="J172" s="138"/>
      <c r="K172" s="138"/>
      <c r="L172" s="138"/>
      <c r="M172" s="139">
        <v>115365.79</v>
      </c>
      <c r="N172" s="140"/>
      <c r="O172" s="140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ht="12" customHeight="1" x14ac:dyDescent="0.2">
      <c r="A173" s="10"/>
      <c r="B173" s="16"/>
      <c r="C173" s="6"/>
      <c r="D173" s="138" t="s">
        <v>201</v>
      </c>
      <c r="E173" s="138"/>
      <c r="F173" s="138"/>
      <c r="G173" s="138"/>
      <c r="H173" s="138"/>
      <c r="I173" s="138"/>
      <c r="J173" s="138"/>
      <c r="K173" s="138"/>
      <c r="L173" s="138"/>
      <c r="M173" s="139">
        <v>101036.43</v>
      </c>
      <c r="N173" s="140"/>
      <c r="O173" s="140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ht="12" customHeight="1" x14ac:dyDescent="0.2">
      <c r="A174" s="10"/>
      <c r="B174" s="16"/>
      <c r="C174" s="6"/>
      <c r="D174" s="138" t="s">
        <v>202</v>
      </c>
      <c r="E174" s="138"/>
      <c r="F174" s="138"/>
      <c r="G174" s="138"/>
      <c r="H174" s="138"/>
      <c r="I174" s="138"/>
      <c r="J174" s="138"/>
      <c r="K174" s="138"/>
      <c r="L174" s="138"/>
      <c r="M174" s="139">
        <v>543699.55000000005</v>
      </c>
      <c r="N174" s="140"/>
      <c r="O174" s="140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ht="12" customHeight="1" x14ac:dyDescent="0.2">
      <c r="A175" s="10"/>
      <c r="B175" s="16"/>
      <c r="C175" s="6"/>
      <c r="D175" s="138" t="s">
        <v>203</v>
      </c>
      <c r="E175" s="138"/>
      <c r="F175" s="138"/>
      <c r="G175" s="138"/>
      <c r="H175" s="138"/>
      <c r="I175" s="138"/>
      <c r="J175" s="138"/>
      <c r="K175" s="138"/>
      <c r="L175" s="138"/>
      <c r="M175" s="139">
        <v>0</v>
      </c>
      <c r="N175" s="140"/>
      <c r="O175" s="140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ht="12" customHeight="1" x14ac:dyDescent="0.2">
      <c r="A176" s="10"/>
      <c r="B176" s="16"/>
      <c r="C176" s="6"/>
      <c r="D176" s="138" t="s">
        <v>204</v>
      </c>
      <c r="E176" s="138"/>
      <c r="F176" s="138"/>
      <c r="G176" s="138"/>
      <c r="H176" s="138"/>
      <c r="I176" s="138"/>
      <c r="J176" s="138"/>
      <c r="K176" s="138"/>
      <c r="L176" s="138"/>
      <c r="M176" s="139">
        <v>16516.849999999999</v>
      </c>
      <c r="N176" s="140"/>
      <c r="O176" s="140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ht="12" customHeight="1" x14ac:dyDescent="0.25">
      <c r="A177" s="10"/>
      <c r="B177" s="16"/>
      <c r="C177" s="6"/>
      <c r="D177" s="128" t="s">
        <v>196</v>
      </c>
      <c r="E177" s="129"/>
      <c r="F177" s="129"/>
      <c r="G177" s="129"/>
      <c r="H177" s="129"/>
      <c r="I177" s="129"/>
      <c r="J177" s="129"/>
      <c r="K177" s="129"/>
      <c r="L177" s="130"/>
      <c r="M177" s="131">
        <f>SUM(M170:O176)</f>
        <v>923747.58</v>
      </c>
      <c r="N177" s="131"/>
      <c r="O177" s="131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ht="12" customHeight="1" x14ac:dyDescent="0.2">
      <c r="A178" s="10"/>
      <c r="B178" s="1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ht="12" customHeight="1" x14ac:dyDescent="0.25">
      <c r="A179" s="10"/>
      <c r="B179" s="25" t="s">
        <v>30</v>
      </c>
      <c r="C179" s="31" t="s">
        <v>50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30" ht="12" customHeight="1" x14ac:dyDescent="0.25">
      <c r="A180" s="10"/>
      <c r="B180" s="25"/>
      <c r="C180" s="3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30" ht="12" customHeight="1" x14ac:dyDescent="0.2">
      <c r="A181" s="10"/>
      <c r="B181" s="16"/>
      <c r="C181" s="28" t="s">
        <v>272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30" ht="12" customHeight="1" x14ac:dyDescent="0.2">
      <c r="A182" s="10"/>
      <c r="B182" s="1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30" ht="12" customHeight="1" x14ac:dyDescent="0.2">
      <c r="A183" s="10"/>
      <c r="B183" s="1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30" ht="12" customHeight="1" x14ac:dyDescent="0.25">
      <c r="A184" s="16"/>
      <c r="B184" s="2" t="s">
        <v>22</v>
      </c>
      <c r="C184" s="17" t="s">
        <v>23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30" ht="12" customHeight="1" x14ac:dyDescent="0.25">
      <c r="A185" s="16"/>
      <c r="B185" s="2"/>
      <c r="C185" s="17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1:30" ht="12" customHeight="1" x14ac:dyDescent="0.25">
      <c r="A186" s="13"/>
      <c r="B186" s="13"/>
      <c r="C186" s="2" t="s">
        <v>2</v>
      </c>
      <c r="D186" s="13"/>
      <c r="E186" s="14"/>
      <c r="F186" s="13"/>
      <c r="G186" s="14"/>
      <c r="H186" s="13"/>
      <c r="I186" s="14"/>
      <c r="J186" s="13"/>
      <c r="K186" s="14"/>
      <c r="L186" s="13"/>
      <c r="M186" s="14"/>
      <c r="N186" s="13"/>
      <c r="O186" s="14"/>
      <c r="P186" s="13"/>
    </row>
    <row r="187" spans="1:30" ht="12" customHeight="1" x14ac:dyDescent="0.25">
      <c r="A187" s="14"/>
      <c r="B187" s="14"/>
      <c r="C187" s="2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1:30" ht="12" customHeight="1" x14ac:dyDescent="0.25">
      <c r="B188" s="19"/>
      <c r="C188" s="15"/>
      <c r="D188" s="132" t="s">
        <v>32</v>
      </c>
      <c r="E188" s="132"/>
      <c r="F188" s="132"/>
      <c r="G188" s="132"/>
      <c r="H188" s="132"/>
      <c r="I188" s="132"/>
      <c r="J188" s="132"/>
      <c r="K188" s="132"/>
      <c r="L188" s="132"/>
      <c r="M188" s="133" t="s">
        <v>37</v>
      </c>
      <c r="N188" s="134"/>
      <c r="O188" s="135"/>
    </row>
    <row r="189" spans="1:30" ht="12" customHeight="1" x14ac:dyDescent="0.2">
      <c r="B189" s="19"/>
      <c r="C189" s="15"/>
      <c r="D189" s="138" t="s">
        <v>205</v>
      </c>
      <c r="E189" s="138"/>
      <c r="F189" s="138"/>
      <c r="G189" s="138"/>
      <c r="H189" s="138"/>
      <c r="I189" s="138"/>
      <c r="J189" s="138"/>
      <c r="K189" s="138"/>
      <c r="L189" s="138"/>
      <c r="M189" s="139">
        <v>16551076.41</v>
      </c>
      <c r="N189" s="140"/>
      <c r="O189" s="140"/>
    </row>
    <row r="190" spans="1:30" ht="12" customHeight="1" x14ac:dyDescent="0.2">
      <c r="B190" s="19"/>
      <c r="C190" s="15"/>
      <c r="D190" s="138" t="s">
        <v>206</v>
      </c>
      <c r="E190" s="138"/>
      <c r="F190" s="138"/>
      <c r="G190" s="138"/>
      <c r="H190" s="138"/>
      <c r="I190" s="138"/>
      <c r="J190" s="138"/>
      <c r="K190" s="138"/>
      <c r="L190" s="138"/>
      <c r="M190" s="139">
        <v>368400.23</v>
      </c>
      <c r="N190" s="140"/>
      <c r="O190" s="140"/>
    </row>
    <row r="191" spans="1:30" ht="12" customHeight="1" x14ac:dyDescent="0.2">
      <c r="B191" s="19"/>
      <c r="C191" s="15"/>
      <c r="D191" s="138" t="s">
        <v>207</v>
      </c>
      <c r="E191" s="138"/>
      <c r="F191" s="138"/>
      <c r="G191" s="138"/>
      <c r="H191" s="138"/>
      <c r="I191" s="138"/>
      <c r="J191" s="138"/>
      <c r="K191" s="138"/>
      <c r="L191" s="138"/>
      <c r="M191" s="139">
        <v>56531.31</v>
      </c>
      <c r="N191" s="140"/>
      <c r="O191" s="140"/>
    </row>
    <row r="192" spans="1:30" ht="12" customHeight="1" x14ac:dyDescent="0.2">
      <c r="B192" s="19"/>
      <c r="C192" s="15"/>
      <c r="D192" s="138" t="s">
        <v>208</v>
      </c>
      <c r="E192" s="138"/>
      <c r="F192" s="138"/>
      <c r="G192" s="138"/>
      <c r="H192" s="138"/>
      <c r="I192" s="138"/>
      <c r="J192" s="138"/>
      <c r="K192" s="138"/>
      <c r="L192" s="138"/>
      <c r="M192" s="139">
        <v>1983765.84</v>
      </c>
      <c r="N192" s="140"/>
      <c r="O192" s="140"/>
    </row>
    <row r="193" spans="1:16" ht="12" customHeight="1" x14ac:dyDescent="0.25">
      <c r="B193" s="19"/>
      <c r="C193" s="15"/>
      <c r="D193" s="163" t="s">
        <v>154</v>
      </c>
      <c r="E193" s="163"/>
      <c r="F193" s="163"/>
      <c r="G193" s="163"/>
      <c r="H193" s="163"/>
      <c r="I193" s="163"/>
      <c r="J193" s="163"/>
      <c r="K193" s="163"/>
      <c r="L193" s="163"/>
      <c r="M193" s="164">
        <f>SUM(M189:O192)</f>
        <v>18959773.789999999</v>
      </c>
      <c r="N193" s="131"/>
      <c r="O193" s="131"/>
    </row>
    <row r="194" spans="1:16" ht="12" customHeight="1" x14ac:dyDescent="0.2">
      <c r="B194" s="19"/>
      <c r="C194" s="15"/>
      <c r="D194" s="138" t="s">
        <v>209</v>
      </c>
      <c r="E194" s="138"/>
      <c r="F194" s="138"/>
      <c r="G194" s="138"/>
      <c r="H194" s="138"/>
      <c r="I194" s="138"/>
      <c r="J194" s="138"/>
      <c r="K194" s="138"/>
      <c r="L194" s="138"/>
      <c r="M194" s="139">
        <v>842318.55</v>
      </c>
      <c r="N194" s="140"/>
      <c r="O194" s="140"/>
    </row>
    <row r="195" spans="1:16" ht="12" customHeight="1" x14ac:dyDescent="0.25">
      <c r="B195" s="19"/>
      <c r="C195" s="15"/>
      <c r="D195" s="163" t="s">
        <v>155</v>
      </c>
      <c r="E195" s="163"/>
      <c r="F195" s="163"/>
      <c r="G195" s="163"/>
      <c r="H195" s="163"/>
      <c r="I195" s="163"/>
      <c r="J195" s="163"/>
      <c r="K195" s="163"/>
      <c r="L195" s="163"/>
      <c r="M195" s="131">
        <f>SUM(M194)</f>
        <v>842318.55</v>
      </c>
      <c r="N195" s="131"/>
      <c r="O195" s="131"/>
    </row>
    <row r="196" spans="1:16" ht="12" customHeight="1" x14ac:dyDescent="0.25">
      <c r="B196" s="19"/>
      <c r="C196" s="15"/>
      <c r="D196" s="128" t="s">
        <v>34</v>
      </c>
      <c r="E196" s="129"/>
      <c r="F196" s="129"/>
      <c r="G196" s="129"/>
      <c r="H196" s="129"/>
      <c r="I196" s="129"/>
      <c r="J196" s="129"/>
      <c r="K196" s="129"/>
      <c r="L196" s="130"/>
      <c r="M196" s="131">
        <f>SUM(M193,M195)</f>
        <v>19802092.34</v>
      </c>
      <c r="N196" s="131"/>
      <c r="O196" s="131"/>
    </row>
    <row r="197" spans="1:16" ht="12" customHeight="1" x14ac:dyDescent="0.25">
      <c r="B197" s="19"/>
      <c r="C197" s="15"/>
      <c r="D197" s="272"/>
      <c r="E197" s="272"/>
      <c r="F197" s="272"/>
      <c r="G197" s="272"/>
      <c r="H197" s="272"/>
      <c r="I197" s="272"/>
      <c r="J197" s="272"/>
      <c r="K197" s="272"/>
      <c r="L197" s="272"/>
      <c r="M197" s="273"/>
      <c r="N197" s="273"/>
      <c r="O197" s="273"/>
    </row>
    <row r="198" spans="1:16" ht="12" customHeight="1" x14ac:dyDescent="0.25">
      <c r="A198" s="6"/>
      <c r="B198" s="6"/>
      <c r="C198" s="2" t="s">
        <v>8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2" customHeight="1" x14ac:dyDescent="0.25">
      <c r="A199" s="6"/>
      <c r="B199" s="6"/>
      <c r="C199" s="2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24.75" customHeight="1" x14ac:dyDescent="0.25">
      <c r="A200" s="6"/>
      <c r="B200" s="21" t="s">
        <v>29</v>
      </c>
      <c r="C200" s="161" t="s">
        <v>156</v>
      </c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70"/>
    </row>
    <row r="201" spans="1:16" ht="12" customHeight="1" x14ac:dyDescent="0.25">
      <c r="A201" s="6"/>
      <c r="B201" s="1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2" customHeight="1" x14ac:dyDescent="0.25">
      <c r="A202" s="6"/>
      <c r="B202" s="18"/>
      <c r="C202" s="6"/>
      <c r="D202" s="6"/>
      <c r="E202" s="132" t="s">
        <v>32</v>
      </c>
      <c r="F202" s="132"/>
      <c r="G202" s="132"/>
      <c r="H202" s="132"/>
      <c r="I202" s="132"/>
      <c r="J202" s="132"/>
      <c r="K202" s="132"/>
      <c r="L202" s="133" t="s">
        <v>37</v>
      </c>
      <c r="M202" s="134"/>
      <c r="N202" s="135"/>
      <c r="P202" s="6"/>
    </row>
    <row r="203" spans="1:16" ht="12" customHeight="1" x14ac:dyDescent="0.2">
      <c r="A203" s="6"/>
      <c r="B203" s="18"/>
      <c r="C203" s="6"/>
      <c r="D203" s="6"/>
      <c r="E203" s="138" t="s">
        <v>210</v>
      </c>
      <c r="F203" s="138"/>
      <c r="G203" s="138"/>
      <c r="H203" s="138"/>
      <c r="I203" s="138"/>
      <c r="J203" s="138"/>
      <c r="K203" s="138"/>
      <c r="L203" s="139">
        <v>17774227.02</v>
      </c>
      <c r="M203" s="140"/>
      <c r="N203" s="140"/>
      <c r="P203" s="6"/>
    </row>
    <row r="204" spans="1:16" ht="12" customHeight="1" x14ac:dyDescent="0.2">
      <c r="A204" s="6"/>
      <c r="B204" s="18"/>
      <c r="C204" s="6"/>
      <c r="D204" s="6"/>
      <c r="E204" s="138" t="s">
        <v>211</v>
      </c>
      <c r="F204" s="138"/>
      <c r="G204" s="138"/>
      <c r="H204" s="138"/>
      <c r="I204" s="138"/>
      <c r="J204" s="138"/>
      <c r="K204" s="138"/>
      <c r="L204" s="139">
        <v>1332464.01</v>
      </c>
      <c r="M204" s="140"/>
      <c r="N204" s="140"/>
      <c r="P204" s="6"/>
    </row>
    <row r="205" spans="1:16" ht="12" customHeight="1" x14ac:dyDescent="0.2">
      <c r="A205" s="6"/>
      <c r="B205" s="18"/>
      <c r="C205" s="6"/>
      <c r="D205" s="6"/>
      <c r="E205" s="138" t="s">
        <v>212</v>
      </c>
      <c r="F205" s="138"/>
      <c r="G205" s="138"/>
      <c r="H205" s="138"/>
      <c r="I205" s="138"/>
      <c r="J205" s="138"/>
      <c r="K205" s="138"/>
      <c r="L205" s="139">
        <v>0</v>
      </c>
      <c r="M205" s="140"/>
      <c r="N205" s="140"/>
      <c r="P205" s="6"/>
    </row>
    <row r="206" spans="1:16" ht="12" customHeight="1" x14ac:dyDescent="0.2">
      <c r="A206" s="6"/>
      <c r="B206" s="18"/>
      <c r="C206" s="6"/>
      <c r="D206" s="6"/>
      <c r="E206" s="138" t="s">
        <v>213</v>
      </c>
      <c r="F206" s="138"/>
      <c r="G206" s="138"/>
      <c r="H206" s="138"/>
      <c r="I206" s="138"/>
      <c r="J206" s="138"/>
      <c r="K206" s="138"/>
      <c r="L206" s="139">
        <v>0</v>
      </c>
      <c r="M206" s="140"/>
      <c r="N206" s="140"/>
      <c r="P206" s="6"/>
    </row>
    <row r="207" spans="1:16" ht="12" customHeight="1" x14ac:dyDescent="0.2">
      <c r="A207" s="6"/>
      <c r="B207" s="18"/>
      <c r="C207" s="6"/>
      <c r="D207" s="6"/>
      <c r="E207" s="138" t="s">
        <v>214</v>
      </c>
      <c r="F207" s="138"/>
      <c r="G207" s="138"/>
      <c r="H207" s="138"/>
      <c r="I207" s="138"/>
      <c r="J207" s="138"/>
      <c r="K207" s="138"/>
      <c r="L207" s="139">
        <v>621027.93999999994</v>
      </c>
      <c r="M207" s="140"/>
      <c r="N207" s="140"/>
      <c r="P207" s="6"/>
    </row>
    <row r="208" spans="1:16" ht="12" customHeight="1" x14ac:dyDescent="0.25">
      <c r="A208" s="6"/>
      <c r="B208" s="18"/>
      <c r="C208" s="6"/>
      <c r="D208" s="6"/>
      <c r="E208" s="128" t="s">
        <v>215</v>
      </c>
      <c r="F208" s="129"/>
      <c r="G208" s="129"/>
      <c r="H208" s="129"/>
      <c r="I208" s="129"/>
      <c r="J208" s="129"/>
      <c r="K208" s="130"/>
      <c r="L208" s="131">
        <f>SUM(L203:N207)</f>
        <v>19727718.970000003</v>
      </c>
      <c r="M208" s="131"/>
      <c r="N208" s="131"/>
      <c r="P208" s="6"/>
    </row>
    <row r="209" spans="1:16" ht="12" customHeight="1" x14ac:dyDescent="0.25">
      <c r="A209" s="6"/>
      <c r="B209" s="18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2" customHeight="1" x14ac:dyDescent="0.25">
      <c r="A210" s="1"/>
      <c r="B210" s="22" t="s">
        <v>20</v>
      </c>
      <c r="C210" s="12" t="s">
        <v>21</v>
      </c>
    </row>
    <row r="211" spans="1:16" ht="12" customHeight="1" x14ac:dyDescent="0.25">
      <c r="A211" s="1"/>
      <c r="B211" s="22"/>
      <c r="C211" s="12"/>
    </row>
    <row r="212" spans="1:16" ht="12" customHeight="1" x14ac:dyDescent="0.25">
      <c r="A212" s="1"/>
      <c r="B212" s="72"/>
      <c r="C212" s="160" t="s">
        <v>221</v>
      </c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</row>
    <row r="213" spans="1:16" ht="12" customHeight="1" x14ac:dyDescent="0.25">
      <c r="A213" s="1"/>
      <c r="B213" s="72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</row>
    <row r="214" spans="1:16" ht="12" customHeight="1" x14ac:dyDescent="0.25">
      <c r="A214" s="1"/>
      <c r="B214" s="72"/>
      <c r="C214" s="74"/>
      <c r="D214" s="74"/>
      <c r="E214" s="165" t="s">
        <v>32</v>
      </c>
      <c r="F214" s="166"/>
      <c r="G214" s="166"/>
      <c r="H214" s="166"/>
      <c r="I214" s="166"/>
      <c r="J214" s="166"/>
      <c r="K214" s="167"/>
      <c r="L214" s="168" t="s">
        <v>37</v>
      </c>
      <c r="M214" s="169"/>
      <c r="N214" s="170"/>
      <c r="O214" s="74"/>
      <c r="P214" s="74"/>
    </row>
    <row r="215" spans="1:16" ht="12" customHeight="1" x14ac:dyDescent="0.2">
      <c r="A215" s="1"/>
      <c r="B215" s="72"/>
      <c r="C215" s="74"/>
      <c r="D215" s="74"/>
      <c r="E215" s="171" t="s">
        <v>222</v>
      </c>
      <c r="F215" s="171"/>
      <c r="G215" s="171"/>
      <c r="H215" s="171"/>
      <c r="I215" s="171"/>
      <c r="J215" s="171"/>
      <c r="K215" s="171"/>
      <c r="L215" s="172">
        <v>57038725.68</v>
      </c>
      <c r="M215" s="171"/>
      <c r="N215" s="171"/>
      <c r="O215" s="74"/>
      <c r="P215" s="74"/>
    </row>
    <row r="216" spans="1:16" ht="12" customHeight="1" x14ac:dyDescent="0.2">
      <c r="A216" s="1"/>
      <c r="B216" s="72"/>
      <c r="C216" s="74"/>
      <c r="D216" s="74"/>
      <c r="E216" s="171" t="s">
        <v>223</v>
      </c>
      <c r="F216" s="171"/>
      <c r="G216" s="171"/>
      <c r="H216" s="171"/>
      <c r="I216" s="171"/>
      <c r="J216" s="171"/>
      <c r="K216" s="171"/>
      <c r="L216" s="172">
        <v>34392242.590000004</v>
      </c>
      <c r="M216" s="171"/>
      <c r="N216" s="171"/>
      <c r="O216" s="74"/>
      <c r="P216" s="74"/>
    </row>
    <row r="217" spans="1:16" ht="12" customHeight="1" x14ac:dyDescent="0.25">
      <c r="A217" s="1"/>
      <c r="B217" s="72"/>
      <c r="C217" s="74"/>
      <c r="D217" s="74"/>
      <c r="E217" s="151" t="s">
        <v>34</v>
      </c>
      <c r="F217" s="152"/>
      <c r="G217" s="152"/>
      <c r="H217" s="152"/>
      <c r="I217" s="152"/>
      <c r="J217" s="152"/>
      <c r="K217" s="153"/>
      <c r="L217" s="131">
        <f>SUM(L215:N216)</f>
        <v>91430968.270000011</v>
      </c>
      <c r="M217" s="131"/>
      <c r="N217" s="131"/>
      <c r="O217" s="74"/>
      <c r="P217" s="74"/>
    </row>
    <row r="218" spans="1:16" ht="12" customHeight="1" x14ac:dyDescent="0.25">
      <c r="B218" s="19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ht="12" customHeight="1" x14ac:dyDescent="0.25">
      <c r="A219" s="2"/>
      <c r="B219" s="22" t="s">
        <v>24</v>
      </c>
      <c r="C219" s="12" t="s">
        <v>25</v>
      </c>
    </row>
    <row r="220" spans="1:16" ht="12" customHeight="1" x14ac:dyDescent="0.25">
      <c r="A220" s="2"/>
      <c r="B220" s="22"/>
      <c r="C220" s="12"/>
    </row>
    <row r="221" spans="1:16" ht="12" customHeight="1" x14ac:dyDescent="0.25">
      <c r="A221" s="13"/>
      <c r="B221" s="23"/>
      <c r="C221" s="2" t="s">
        <v>9</v>
      </c>
      <c r="D221" s="13"/>
      <c r="E221" s="14"/>
      <c r="F221" s="13"/>
      <c r="G221" s="14"/>
      <c r="H221" s="13"/>
      <c r="I221" s="14"/>
      <c r="J221" s="13"/>
      <c r="K221" s="14"/>
      <c r="L221" s="13"/>
      <c r="M221" s="14"/>
      <c r="N221" s="13"/>
      <c r="O221" s="14"/>
      <c r="P221" s="13"/>
    </row>
    <row r="222" spans="1:16" ht="12" customHeight="1" x14ac:dyDescent="0.25">
      <c r="A222" s="14"/>
      <c r="B222" s="23"/>
      <c r="C222" s="173" t="s">
        <v>28</v>
      </c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</row>
    <row r="223" spans="1:16" ht="12" customHeight="1" x14ac:dyDescent="0.25">
      <c r="A223" s="14"/>
      <c r="B223" s="23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</row>
    <row r="224" spans="1:16" ht="12" customHeight="1" x14ac:dyDescent="0.25">
      <c r="E224" s="157" t="s">
        <v>32</v>
      </c>
      <c r="F224" s="158"/>
      <c r="G224" s="158"/>
      <c r="H224" s="159"/>
      <c r="I224" s="133">
        <v>2021</v>
      </c>
      <c r="J224" s="134"/>
      <c r="K224" s="135"/>
      <c r="L224" s="133">
        <v>2020</v>
      </c>
      <c r="M224" s="134"/>
      <c r="N224" s="135"/>
    </row>
    <row r="225" spans="1:14" ht="12" customHeight="1" x14ac:dyDescent="0.2">
      <c r="A225" s="1"/>
      <c r="E225" s="174" t="s">
        <v>158</v>
      </c>
      <c r="F225" s="175"/>
      <c r="G225" s="175"/>
      <c r="H225" s="176"/>
      <c r="I225" s="183">
        <v>270239.35999999999</v>
      </c>
      <c r="J225" s="181"/>
      <c r="K225" s="182"/>
      <c r="L225" s="180">
        <v>116254.93</v>
      </c>
      <c r="M225" s="181"/>
      <c r="N225" s="182"/>
    </row>
    <row r="226" spans="1:14" ht="12" customHeight="1" x14ac:dyDescent="0.2">
      <c r="A226" s="1"/>
      <c r="E226" s="174" t="s">
        <v>216</v>
      </c>
      <c r="F226" s="175"/>
      <c r="G226" s="175"/>
      <c r="H226" s="176"/>
      <c r="I226" s="180">
        <v>0</v>
      </c>
      <c r="J226" s="181"/>
      <c r="K226" s="182"/>
      <c r="L226" s="180">
        <v>0</v>
      </c>
      <c r="M226" s="181"/>
      <c r="N226" s="182"/>
    </row>
    <row r="227" spans="1:14" ht="12" customHeight="1" x14ac:dyDescent="0.2">
      <c r="A227" s="1"/>
      <c r="E227" s="174" t="s">
        <v>159</v>
      </c>
      <c r="F227" s="175"/>
      <c r="G227" s="175"/>
      <c r="H227" s="176"/>
      <c r="I227" s="183">
        <v>774930.36</v>
      </c>
      <c r="J227" s="181"/>
      <c r="K227" s="182"/>
      <c r="L227" s="180">
        <v>3516894.93</v>
      </c>
      <c r="M227" s="181"/>
      <c r="N227" s="182"/>
    </row>
    <row r="228" spans="1:14" ht="12" customHeight="1" x14ac:dyDescent="0.2">
      <c r="A228" s="1"/>
      <c r="E228" s="174" t="s">
        <v>160</v>
      </c>
      <c r="F228" s="175"/>
      <c r="G228" s="175"/>
      <c r="H228" s="176"/>
      <c r="I228" s="183">
        <v>0</v>
      </c>
      <c r="J228" s="181"/>
      <c r="K228" s="182"/>
      <c r="L228" s="180">
        <v>0</v>
      </c>
      <c r="M228" s="181"/>
      <c r="N228" s="182"/>
    </row>
    <row r="229" spans="1:14" ht="12" customHeight="1" x14ac:dyDescent="0.2">
      <c r="E229" s="174" t="s">
        <v>217</v>
      </c>
      <c r="F229" s="175"/>
      <c r="G229" s="175"/>
      <c r="H229" s="176"/>
      <c r="I229" s="180">
        <v>0</v>
      </c>
      <c r="J229" s="181"/>
      <c r="K229" s="182"/>
      <c r="L229" s="180">
        <v>0</v>
      </c>
      <c r="M229" s="181"/>
      <c r="N229" s="182"/>
    </row>
    <row r="230" spans="1:14" ht="12" customHeight="1" x14ac:dyDescent="0.25">
      <c r="E230" s="151" t="s">
        <v>218</v>
      </c>
      <c r="F230" s="152"/>
      <c r="G230" s="152"/>
      <c r="H230" s="153"/>
      <c r="I230" s="177">
        <f>SUM(I225:K229)</f>
        <v>1045169.72</v>
      </c>
      <c r="J230" s="178"/>
      <c r="K230" s="179"/>
      <c r="L230" s="177">
        <f>SUM(L225:N229)</f>
        <v>3633149.8600000003</v>
      </c>
      <c r="M230" s="178"/>
      <c r="N230" s="179"/>
    </row>
    <row r="232" spans="1:14" ht="12" customHeight="1" x14ac:dyDescent="0.25">
      <c r="E232" s="222"/>
      <c r="F232" s="223"/>
      <c r="G232" s="223"/>
      <c r="H232" s="224"/>
      <c r="I232" s="133">
        <v>2021</v>
      </c>
      <c r="J232" s="134"/>
      <c r="K232" s="135"/>
      <c r="L232" s="133">
        <v>2020</v>
      </c>
      <c r="M232" s="134"/>
      <c r="N232" s="135"/>
    </row>
    <row r="233" spans="1:14" ht="12" customHeight="1" x14ac:dyDescent="0.25">
      <c r="A233" s="9"/>
      <c r="B233" s="6"/>
      <c r="C233" s="6"/>
      <c r="E233" s="222" t="s">
        <v>16</v>
      </c>
      <c r="F233" s="223"/>
      <c r="G233" s="223"/>
      <c r="H233" s="224"/>
      <c r="I233" s="225"/>
      <c r="J233" s="226"/>
      <c r="K233" s="227"/>
      <c r="L233" s="228"/>
      <c r="M233" s="228"/>
      <c r="N233" s="228"/>
    </row>
    <row r="234" spans="1:14" ht="12" customHeight="1" x14ac:dyDescent="0.25">
      <c r="A234" s="13"/>
      <c r="B234" s="13"/>
      <c r="C234" s="13"/>
      <c r="D234" s="13"/>
      <c r="E234" s="222" t="s">
        <v>17</v>
      </c>
      <c r="F234" s="223"/>
      <c r="G234" s="223"/>
      <c r="H234" s="224"/>
      <c r="I234" s="229"/>
      <c r="J234" s="230"/>
      <c r="K234" s="231"/>
      <c r="L234" s="232"/>
      <c r="M234" s="232"/>
      <c r="N234" s="232"/>
    </row>
    <row r="235" spans="1:14" ht="12" customHeight="1" x14ac:dyDescent="0.2">
      <c r="A235" s="13"/>
      <c r="B235" s="13"/>
      <c r="C235" s="13"/>
      <c r="D235" s="13"/>
      <c r="E235" s="215" t="s">
        <v>10</v>
      </c>
      <c r="F235" s="216"/>
      <c r="G235" s="216"/>
      <c r="H235" s="217"/>
      <c r="I235" s="183">
        <v>5604494.8300000001</v>
      </c>
      <c r="J235" s="181"/>
      <c r="K235" s="182"/>
      <c r="L235" s="180">
        <v>4983506.1100000003</v>
      </c>
      <c r="M235" s="181"/>
      <c r="N235" s="182"/>
    </row>
    <row r="236" spans="1:14" ht="12" customHeight="1" x14ac:dyDescent="0.25">
      <c r="A236" s="13"/>
      <c r="B236" s="13"/>
      <c r="C236" s="13"/>
      <c r="D236" s="13"/>
      <c r="E236" s="215" t="s">
        <v>11</v>
      </c>
      <c r="F236" s="216"/>
      <c r="G236" s="216"/>
      <c r="H236" s="217"/>
      <c r="I236" s="218"/>
      <c r="J236" s="219"/>
      <c r="K236" s="220"/>
      <c r="L236" s="221"/>
      <c r="M236" s="221"/>
      <c r="N236" s="221"/>
    </row>
    <row r="237" spans="1:14" ht="12" customHeight="1" x14ac:dyDescent="0.25">
      <c r="E237" s="215" t="s">
        <v>12</v>
      </c>
      <c r="F237" s="216"/>
      <c r="G237" s="216"/>
      <c r="H237" s="217"/>
      <c r="I237" s="218"/>
      <c r="J237" s="219"/>
      <c r="K237" s="220"/>
      <c r="L237" s="221"/>
      <c r="M237" s="221"/>
      <c r="N237" s="221"/>
    </row>
    <row r="238" spans="1:14" ht="12" customHeight="1" x14ac:dyDescent="0.25">
      <c r="A238" s="13"/>
      <c r="B238" s="13"/>
      <c r="C238" s="13"/>
      <c r="D238" s="13"/>
      <c r="E238" s="233" t="s">
        <v>18</v>
      </c>
      <c r="F238" s="234"/>
      <c r="G238" s="234"/>
      <c r="H238" s="235"/>
      <c r="I238" s="239"/>
      <c r="J238" s="240"/>
      <c r="K238" s="241"/>
      <c r="L238" s="239"/>
      <c r="M238" s="240"/>
      <c r="N238" s="241"/>
    </row>
    <row r="239" spans="1:14" ht="12" customHeight="1" x14ac:dyDescent="0.25">
      <c r="A239" s="14"/>
      <c r="B239" s="14"/>
      <c r="C239" s="14"/>
      <c r="D239" s="14"/>
      <c r="E239" s="236"/>
      <c r="F239" s="237"/>
      <c r="G239" s="237"/>
      <c r="H239" s="238"/>
      <c r="I239" s="242"/>
      <c r="J239" s="243"/>
      <c r="K239" s="244"/>
      <c r="L239" s="242"/>
      <c r="M239" s="243"/>
      <c r="N239" s="244"/>
    </row>
    <row r="240" spans="1:14" ht="12" customHeight="1" x14ac:dyDescent="0.25">
      <c r="A240" s="13"/>
      <c r="B240" s="13"/>
      <c r="C240" s="13"/>
      <c r="D240" s="13"/>
      <c r="E240" s="233" t="s">
        <v>19</v>
      </c>
      <c r="F240" s="234"/>
      <c r="G240" s="234"/>
      <c r="H240" s="235"/>
      <c r="I240" s="239"/>
      <c r="J240" s="240"/>
      <c r="K240" s="241"/>
      <c r="L240" s="239"/>
      <c r="M240" s="240"/>
      <c r="N240" s="241"/>
    </row>
    <row r="241" spans="1:16" ht="12" customHeight="1" x14ac:dyDescent="0.25">
      <c r="A241" s="14"/>
      <c r="B241" s="14"/>
      <c r="C241" s="14"/>
      <c r="D241" s="14"/>
      <c r="E241" s="236"/>
      <c r="F241" s="237"/>
      <c r="G241" s="237"/>
      <c r="H241" s="238"/>
      <c r="I241" s="242"/>
      <c r="J241" s="243"/>
      <c r="K241" s="244"/>
      <c r="L241" s="242"/>
      <c r="M241" s="243"/>
      <c r="N241" s="244"/>
    </row>
    <row r="242" spans="1:16" ht="12" customHeight="1" x14ac:dyDescent="0.25">
      <c r="A242" s="1"/>
      <c r="E242" s="215" t="s">
        <v>13</v>
      </c>
      <c r="F242" s="216"/>
      <c r="G242" s="216"/>
      <c r="H242" s="217"/>
      <c r="I242" s="218"/>
      <c r="J242" s="219"/>
      <c r="K242" s="220"/>
      <c r="L242" s="221"/>
      <c r="M242" s="221"/>
      <c r="N242" s="221"/>
    </row>
    <row r="243" spans="1:16" ht="12" customHeight="1" x14ac:dyDescent="0.25">
      <c r="E243" s="215" t="s">
        <v>14</v>
      </c>
      <c r="F243" s="216"/>
      <c r="G243" s="216"/>
      <c r="H243" s="217"/>
      <c r="I243" s="218"/>
      <c r="J243" s="219"/>
      <c r="K243" s="220"/>
      <c r="L243" s="221"/>
      <c r="M243" s="221"/>
      <c r="N243" s="221"/>
    </row>
    <row r="244" spans="1:16" ht="12" customHeight="1" x14ac:dyDescent="0.25">
      <c r="A244" s="1"/>
    </row>
    <row r="245" spans="1:16" ht="23.25" customHeight="1" x14ac:dyDescent="0.25">
      <c r="B245" s="2" t="s">
        <v>26</v>
      </c>
      <c r="C245" s="162" t="s">
        <v>27</v>
      </c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</row>
    <row r="247" spans="1:16" ht="12" customHeight="1" x14ac:dyDescent="0.25">
      <c r="C247" s="71"/>
      <c r="D247" s="118" t="s">
        <v>224</v>
      </c>
      <c r="E247" s="119"/>
      <c r="F247" s="119"/>
      <c r="G247" s="119"/>
      <c r="H247" s="119"/>
      <c r="I247" s="119"/>
      <c r="J247" s="119"/>
      <c r="K247" s="119"/>
      <c r="L247" s="119"/>
      <c r="M247" s="119"/>
      <c r="N247" s="120"/>
      <c r="O247" s="71"/>
    </row>
    <row r="248" spans="1:16" ht="12" customHeight="1" x14ac:dyDescent="0.25">
      <c r="C248" s="71"/>
      <c r="D248" s="121" t="s">
        <v>225</v>
      </c>
      <c r="E248" s="122"/>
      <c r="F248" s="122"/>
      <c r="G248" s="122"/>
      <c r="H248" s="122"/>
      <c r="I248" s="122"/>
      <c r="J248" s="122"/>
      <c r="K248" s="122"/>
      <c r="L248" s="122"/>
      <c r="M248" s="122"/>
      <c r="N248" s="123"/>
      <c r="O248" s="71"/>
    </row>
    <row r="249" spans="1:16" ht="12" customHeight="1" x14ac:dyDescent="0.25">
      <c r="C249" s="71"/>
      <c r="D249" s="124" t="s">
        <v>271</v>
      </c>
      <c r="E249" s="125"/>
      <c r="F249" s="125"/>
      <c r="G249" s="125"/>
      <c r="H249" s="125"/>
      <c r="I249" s="125"/>
      <c r="J249" s="125"/>
      <c r="K249" s="125"/>
      <c r="L249" s="125"/>
      <c r="M249" s="125"/>
      <c r="N249" s="126"/>
      <c r="O249" s="71"/>
    </row>
    <row r="250" spans="1:16" ht="12" customHeight="1" x14ac:dyDescent="0.25">
      <c r="C250" s="71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71"/>
    </row>
    <row r="251" spans="1:16" ht="12" customHeight="1" x14ac:dyDescent="0.25">
      <c r="C251" s="71"/>
      <c r="D251" s="76" t="s">
        <v>226</v>
      </c>
      <c r="E251" s="77"/>
      <c r="F251" s="77"/>
      <c r="G251" s="77"/>
      <c r="H251" s="77"/>
      <c r="I251" s="77"/>
      <c r="J251" s="77"/>
      <c r="K251" s="78"/>
      <c r="L251" s="79"/>
      <c r="M251" s="105">
        <v>19802092</v>
      </c>
      <c r="N251" s="106"/>
      <c r="O251" s="71"/>
    </row>
    <row r="252" spans="1:16" ht="12" customHeight="1" x14ac:dyDescent="0.25">
      <c r="C252" s="71"/>
      <c r="D252" s="81"/>
      <c r="E252" s="82"/>
      <c r="F252" s="82"/>
      <c r="G252" s="82"/>
      <c r="H252" s="82"/>
      <c r="I252" s="82"/>
      <c r="J252" s="82"/>
      <c r="K252" s="83"/>
      <c r="L252" s="84"/>
      <c r="M252" s="85"/>
      <c r="N252" s="86"/>
      <c r="O252" s="71"/>
    </row>
    <row r="253" spans="1:16" ht="12" customHeight="1" x14ac:dyDescent="0.25">
      <c r="C253" s="71"/>
      <c r="D253" s="87" t="s">
        <v>227</v>
      </c>
      <c r="E253" s="74"/>
      <c r="F253" s="74"/>
      <c r="G253" s="74"/>
      <c r="H253" s="74"/>
      <c r="I253" s="74"/>
      <c r="J253" s="74"/>
      <c r="K253" s="71"/>
      <c r="L253" s="88"/>
      <c r="M253" s="107">
        <f>SUM(L254:L259)</f>
        <v>0</v>
      </c>
      <c r="N253" s="108"/>
      <c r="O253" s="71"/>
    </row>
    <row r="254" spans="1:16" ht="12" customHeight="1" x14ac:dyDescent="0.25">
      <c r="C254" s="71"/>
      <c r="D254" s="91"/>
      <c r="E254" s="74" t="s">
        <v>228</v>
      </c>
      <c r="F254" s="74"/>
      <c r="G254" s="74"/>
      <c r="H254" s="74"/>
      <c r="I254" s="74"/>
      <c r="J254" s="74"/>
      <c r="K254" s="71"/>
      <c r="L254" s="88">
        <v>0</v>
      </c>
      <c r="M254" s="89"/>
      <c r="N254" s="90"/>
      <c r="O254" s="71"/>
    </row>
    <row r="255" spans="1:16" ht="12" customHeight="1" x14ac:dyDescent="0.25">
      <c r="C255" s="71"/>
      <c r="D255" s="91"/>
      <c r="E255" s="74" t="s">
        <v>229</v>
      </c>
      <c r="F255" s="74"/>
      <c r="G255" s="74"/>
      <c r="H255" s="74"/>
      <c r="I255" s="74"/>
      <c r="J255" s="74"/>
      <c r="K255" s="71"/>
      <c r="L255" s="88">
        <v>0</v>
      </c>
      <c r="M255" s="89"/>
      <c r="N255" s="90"/>
      <c r="O255" s="71"/>
    </row>
    <row r="256" spans="1:16" ht="12" customHeight="1" x14ac:dyDescent="0.25">
      <c r="C256" s="71"/>
      <c r="D256" s="91"/>
      <c r="E256" s="127" t="s">
        <v>230</v>
      </c>
      <c r="F256" s="127"/>
      <c r="G256" s="127"/>
      <c r="H256" s="127"/>
      <c r="I256" s="74"/>
      <c r="J256" s="74"/>
      <c r="K256" s="71"/>
      <c r="L256" s="88">
        <v>0</v>
      </c>
      <c r="M256" s="89"/>
      <c r="N256" s="90"/>
      <c r="O256" s="71"/>
    </row>
    <row r="257" spans="3:15" ht="12" customHeight="1" x14ac:dyDescent="0.25">
      <c r="C257" s="71"/>
      <c r="D257" s="91"/>
      <c r="E257" s="74" t="s">
        <v>231</v>
      </c>
      <c r="F257" s="74"/>
      <c r="G257" s="74"/>
      <c r="H257" s="74"/>
      <c r="I257" s="74"/>
      <c r="J257" s="74"/>
      <c r="K257" s="71"/>
      <c r="L257" s="88">
        <v>0</v>
      </c>
      <c r="M257" s="89"/>
      <c r="N257" s="90"/>
      <c r="O257" s="71"/>
    </row>
    <row r="258" spans="3:15" ht="12" customHeight="1" x14ac:dyDescent="0.25">
      <c r="C258" s="71"/>
      <c r="D258" s="91"/>
      <c r="E258" s="74" t="s">
        <v>232</v>
      </c>
      <c r="F258" s="74"/>
      <c r="G258" s="74"/>
      <c r="H258" s="74"/>
      <c r="I258" s="74"/>
      <c r="J258" s="74"/>
      <c r="K258" s="71"/>
      <c r="L258" s="88">
        <v>0</v>
      </c>
      <c r="M258" s="89"/>
      <c r="N258" s="90"/>
      <c r="O258" s="71"/>
    </row>
    <row r="259" spans="3:15" ht="12" customHeight="1" x14ac:dyDescent="0.25">
      <c r="C259" s="71"/>
      <c r="D259" s="91" t="s">
        <v>233</v>
      </c>
      <c r="E259" s="71"/>
      <c r="F259" s="71"/>
      <c r="G259" s="71"/>
      <c r="H259" s="71"/>
      <c r="I259" s="71"/>
      <c r="J259" s="71"/>
      <c r="K259" s="71"/>
      <c r="L259" s="88">
        <v>0</v>
      </c>
      <c r="M259" s="71"/>
      <c r="N259" s="90"/>
      <c r="O259" s="71"/>
    </row>
    <row r="260" spans="3:15" ht="12" customHeight="1" x14ac:dyDescent="0.25">
      <c r="C260" s="71"/>
      <c r="D260" s="91"/>
      <c r="E260" s="71"/>
      <c r="F260" s="71"/>
      <c r="G260" s="71"/>
      <c r="H260" s="71"/>
      <c r="I260" s="71"/>
      <c r="J260" s="71"/>
      <c r="K260" s="71"/>
      <c r="L260" s="88"/>
      <c r="M260" s="71"/>
      <c r="N260" s="90"/>
      <c r="O260" s="71"/>
    </row>
    <row r="261" spans="3:15" ht="12" customHeight="1" x14ac:dyDescent="0.25">
      <c r="C261" s="71"/>
      <c r="D261" s="91" t="s">
        <v>234</v>
      </c>
      <c r="E261" s="71"/>
      <c r="F261" s="71"/>
      <c r="G261" s="71"/>
      <c r="H261" s="71"/>
      <c r="I261" s="71"/>
      <c r="J261" s="71"/>
      <c r="K261" s="71"/>
      <c r="L261" s="88">
        <v>0</v>
      </c>
      <c r="M261" s="107">
        <v>0</v>
      </c>
      <c r="N261" s="108"/>
      <c r="O261" s="71"/>
    </row>
    <row r="262" spans="3:15" ht="12" customHeight="1" x14ac:dyDescent="0.25">
      <c r="C262" s="71"/>
      <c r="D262" s="91"/>
      <c r="E262" s="71" t="s">
        <v>235</v>
      </c>
      <c r="F262" s="71"/>
      <c r="G262" s="71"/>
      <c r="H262" s="71"/>
      <c r="I262" s="71"/>
      <c r="J262" s="71"/>
      <c r="K262" s="71"/>
      <c r="L262" s="88">
        <v>0</v>
      </c>
      <c r="M262" s="71"/>
      <c r="N262" s="90"/>
      <c r="O262" s="71"/>
    </row>
    <row r="263" spans="3:15" ht="12" customHeight="1" x14ac:dyDescent="0.25">
      <c r="C263" s="71"/>
      <c r="D263" s="91"/>
      <c r="E263" s="71" t="s">
        <v>236</v>
      </c>
      <c r="F263" s="71"/>
      <c r="G263" s="71"/>
      <c r="H263" s="71"/>
      <c r="I263" s="71"/>
      <c r="J263" s="71"/>
      <c r="K263" s="71"/>
      <c r="L263" s="88">
        <v>0</v>
      </c>
      <c r="M263" s="71"/>
      <c r="N263" s="90"/>
      <c r="O263" s="71"/>
    </row>
    <row r="264" spans="3:15" ht="12" customHeight="1" x14ac:dyDescent="0.25">
      <c r="C264" s="71"/>
      <c r="D264" s="91" t="s">
        <v>237</v>
      </c>
      <c r="E264" s="71"/>
      <c r="F264" s="71"/>
      <c r="G264" s="71"/>
      <c r="H264" s="71"/>
      <c r="I264" s="71"/>
      <c r="J264" s="71"/>
      <c r="K264" s="71"/>
      <c r="L264" s="88">
        <v>0</v>
      </c>
      <c r="M264" s="71"/>
      <c r="N264" s="90"/>
      <c r="O264" s="71"/>
    </row>
    <row r="265" spans="3:15" ht="12" customHeight="1" x14ac:dyDescent="0.25">
      <c r="C265" s="71"/>
      <c r="D265" s="92"/>
      <c r="E265" s="93"/>
      <c r="F265" s="93"/>
      <c r="G265" s="93"/>
      <c r="H265" s="93"/>
      <c r="I265" s="93"/>
      <c r="J265" s="93"/>
      <c r="K265" s="93"/>
      <c r="L265" s="94"/>
      <c r="M265" s="93"/>
      <c r="N265" s="95"/>
      <c r="O265" s="71"/>
    </row>
    <row r="266" spans="3:15" ht="12" customHeight="1" x14ac:dyDescent="0.25">
      <c r="C266" s="71"/>
      <c r="D266" s="96" t="s">
        <v>238</v>
      </c>
      <c r="E266" s="78"/>
      <c r="F266" s="78"/>
      <c r="G266" s="78"/>
      <c r="H266" s="78"/>
      <c r="I266" s="78"/>
      <c r="J266" s="78"/>
      <c r="K266" s="78"/>
      <c r="L266" s="78"/>
      <c r="M266" s="105">
        <f>M251+M253-M261</f>
        <v>19802092</v>
      </c>
      <c r="N266" s="106"/>
      <c r="O266" s="71"/>
    </row>
    <row r="267" spans="3:15" ht="12" customHeight="1" x14ac:dyDescent="0.25"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</row>
    <row r="268" spans="3:15" ht="12" customHeight="1" x14ac:dyDescent="0.25">
      <c r="C268" s="71"/>
      <c r="D268" s="118" t="s">
        <v>224</v>
      </c>
      <c r="E268" s="119"/>
      <c r="F268" s="119"/>
      <c r="G268" s="119"/>
      <c r="H268" s="119"/>
      <c r="I268" s="119"/>
      <c r="J268" s="119"/>
      <c r="K268" s="119"/>
      <c r="L268" s="119"/>
      <c r="M268" s="119"/>
      <c r="N268" s="120"/>
      <c r="O268" s="71"/>
    </row>
    <row r="269" spans="3:15" ht="12" customHeight="1" x14ac:dyDescent="0.25">
      <c r="C269" s="71"/>
      <c r="D269" s="121" t="s">
        <v>239</v>
      </c>
      <c r="E269" s="122"/>
      <c r="F269" s="122"/>
      <c r="G269" s="122"/>
      <c r="H269" s="122"/>
      <c r="I269" s="122"/>
      <c r="J269" s="122"/>
      <c r="K269" s="122"/>
      <c r="L269" s="122"/>
      <c r="M269" s="122"/>
      <c r="N269" s="123"/>
      <c r="O269" s="71"/>
    </row>
    <row r="270" spans="3:15" ht="12" customHeight="1" x14ac:dyDescent="0.25">
      <c r="C270" s="71"/>
      <c r="D270" s="124" t="s">
        <v>271</v>
      </c>
      <c r="E270" s="125"/>
      <c r="F270" s="125"/>
      <c r="G270" s="125"/>
      <c r="H270" s="125"/>
      <c r="I270" s="125"/>
      <c r="J270" s="125"/>
      <c r="K270" s="125"/>
      <c r="L270" s="125"/>
      <c r="M270" s="125"/>
      <c r="N270" s="126"/>
      <c r="O270" s="71"/>
    </row>
    <row r="271" spans="3:15" ht="12" customHeight="1" x14ac:dyDescent="0.25">
      <c r="C271" s="71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71"/>
    </row>
    <row r="272" spans="3:15" ht="12" customHeight="1" x14ac:dyDescent="0.25">
      <c r="C272" s="71"/>
      <c r="D272" s="113" t="s">
        <v>226</v>
      </c>
      <c r="E272" s="114"/>
      <c r="F272" s="114"/>
      <c r="G272" s="114"/>
      <c r="H272" s="114"/>
      <c r="I272" s="114"/>
      <c r="J272" s="114"/>
      <c r="K272" s="78"/>
      <c r="L272" s="79"/>
      <c r="M272" s="105">
        <v>22919360.059999999</v>
      </c>
      <c r="N272" s="106"/>
      <c r="O272" s="71"/>
    </row>
    <row r="273" spans="3:15" ht="12" customHeight="1" x14ac:dyDescent="0.25">
      <c r="C273" s="71"/>
      <c r="D273" s="116"/>
      <c r="E273" s="117"/>
      <c r="F273" s="117"/>
      <c r="G273" s="117"/>
      <c r="H273" s="117"/>
      <c r="I273" s="117"/>
      <c r="J273" s="117"/>
      <c r="K273" s="86"/>
      <c r="L273" s="84"/>
      <c r="M273" s="97"/>
      <c r="N273" s="86"/>
      <c r="O273" s="71"/>
    </row>
    <row r="274" spans="3:15" ht="12" customHeight="1" x14ac:dyDescent="0.25">
      <c r="C274" s="71"/>
      <c r="D274" s="115" t="s">
        <v>240</v>
      </c>
      <c r="E274" s="110"/>
      <c r="F274" s="110"/>
      <c r="G274" s="110"/>
      <c r="H274" s="110"/>
      <c r="I274" s="110"/>
      <c r="J274" s="110"/>
      <c r="K274" s="90"/>
      <c r="L274" s="88"/>
      <c r="M274" s="107">
        <f>SUM(L275:L295)</f>
        <v>3483756</v>
      </c>
      <c r="N274" s="108"/>
      <c r="O274" s="71"/>
    </row>
    <row r="275" spans="3:15" ht="12" customHeight="1" x14ac:dyDescent="0.25">
      <c r="C275" s="71"/>
      <c r="D275" s="91"/>
      <c r="E275" s="110" t="s">
        <v>241</v>
      </c>
      <c r="F275" s="110"/>
      <c r="G275" s="110"/>
      <c r="H275" s="110"/>
      <c r="I275" s="110"/>
      <c r="J275" s="110"/>
      <c r="K275" s="90"/>
      <c r="L275" s="88">
        <v>49290</v>
      </c>
      <c r="M275" s="98"/>
      <c r="N275" s="90"/>
      <c r="O275" s="71"/>
    </row>
    <row r="276" spans="3:15" ht="12" customHeight="1" x14ac:dyDescent="0.25">
      <c r="C276" s="71"/>
      <c r="D276" s="91"/>
      <c r="E276" s="110" t="s">
        <v>242</v>
      </c>
      <c r="F276" s="110"/>
      <c r="G276" s="110"/>
      <c r="H276" s="110"/>
      <c r="I276" s="110"/>
      <c r="J276" s="110"/>
      <c r="K276" s="90"/>
      <c r="L276" s="88">
        <v>12854</v>
      </c>
      <c r="M276" s="98"/>
      <c r="N276" s="90"/>
      <c r="O276" s="71"/>
    </row>
    <row r="277" spans="3:15" ht="12" customHeight="1" x14ac:dyDescent="0.25">
      <c r="C277" s="71"/>
      <c r="D277" s="91"/>
      <c r="E277" s="110" t="s">
        <v>243</v>
      </c>
      <c r="F277" s="110"/>
      <c r="G277" s="110"/>
      <c r="H277" s="110"/>
      <c r="I277" s="110"/>
      <c r="J277" s="110"/>
      <c r="K277" s="90"/>
      <c r="L277" s="88">
        <v>0</v>
      </c>
      <c r="M277" s="98"/>
      <c r="N277" s="90"/>
      <c r="O277" s="71"/>
    </row>
    <row r="278" spans="3:15" ht="12" customHeight="1" x14ac:dyDescent="0.25">
      <c r="C278" s="71"/>
      <c r="D278" s="91"/>
      <c r="E278" s="110" t="s">
        <v>244</v>
      </c>
      <c r="F278" s="110"/>
      <c r="G278" s="110"/>
      <c r="H278" s="110"/>
      <c r="I278" s="110"/>
      <c r="J278" s="110"/>
      <c r="K278" s="90"/>
      <c r="L278" s="88">
        <v>491890</v>
      </c>
      <c r="M278" s="98"/>
      <c r="N278" s="90"/>
      <c r="O278" s="71"/>
    </row>
    <row r="279" spans="3:15" ht="12" customHeight="1" x14ac:dyDescent="0.25">
      <c r="C279" s="71"/>
      <c r="D279" s="91"/>
      <c r="E279" s="110" t="s">
        <v>245</v>
      </c>
      <c r="F279" s="110"/>
      <c r="G279" s="110"/>
      <c r="H279" s="110"/>
      <c r="I279" s="110"/>
      <c r="J279" s="110"/>
      <c r="K279" s="90"/>
      <c r="L279" s="88">
        <v>0</v>
      </c>
      <c r="M279" s="98"/>
      <c r="N279" s="90"/>
      <c r="O279" s="71"/>
    </row>
    <row r="280" spans="3:15" ht="12" customHeight="1" x14ac:dyDescent="0.25">
      <c r="C280" s="71"/>
      <c r="D280" s="91"/>
      <c r="E280" s="110" t="s">
        <v>246</v>
      </c>
      <c r="F280" s="110"/>
      <c r="G280" s="110"/>
      <c r="H280" s="110"/>
      <c r="I280" s="110"/>
      <c r="J280" s="110"/>
      <c r="K280" s="90"/>
      <c r="L280" s="88">
        <v>236107</v>
      </c>
      <c r="M280" s="98"/>
      <c r="N280" s="90"/>
      <c r="O280" s="71"/>
    </row>
    <row r="281" spans="3:15" ht="12" customHeight="1" x14ac:dyDescent="0.25">
      <c r="C281" s="71"/>
      <c r="D281" s="91"/>
      <c r="E281" s="110" t="s">
        <v>247</v>
      </c>
      <c r="F281" s="110"/>
      <c r="G281" s="110"/>
      <c r="H281" s="110"/>
      <c r="I281" s="110"/>
      <c r="J281" s="110"/>
      <c r="K281" s="90"/>
      <c r="L281" s="88">
        <v>0</v>
      </c>
      <c r="M281" s="98"/>
      <c r="N281" s="90"/>
      <c r="O281" s="71"/>
    </row>
    <row r="282" spans="3:15" ht="12" customHeight="1" x14ac:dyDescent="0.25">
      <c r="C282" s="71"/>
      <c r="D282" s="91"/>
      <c r="E282" s="110" t="s">
        <v>248</v>
      </c>
      <c r="F282" s="110"/>
      <c r="G282" s="110"/>
      <c r="H282" s="110"/>
      <c r="I282" s="110"/>
      <c r="J282" s="110"/>
      <c r="K282" s="90"/>
      <c r="L282" s="88">
        <v>0</v>
      </c>
      <c r="M282" s="98"/>
      <c r="N282" s="90"/>
      <c r="O282" s="71"/>
    </row>
    <row r="283" spans="3:15" ht="12" customHeight="1" x14ac:dyDescent="0.25">
      <c r="C283" s="71"/>
      <c r="D283" s="91"/>
      <c r="E283" s="110" t="s">
        <v>249</v>
      </c>
      <c r="F283" s="110"/>
      <c r="G283" s="110"/>
      <c r="H283" s="110"/>
      <c r="I283" s="110"/>
      <c r="J283" s="110"/>
      <c r="K283" s="90"/>
      <c r="L283" s="88">
        <v>0</v>
      </c>
      <c r="M283" s="98"/>
      <c r="N283" s="90"/>
      <c r="O283" s="71"/>
    </row>
    <row r="284" spans="3:15" ht="12" customHeight="1" x14ac:dyDescent="0.25">
      <c r="C284" s="71"/>
      <c r="D284" s="91"/>
      <c r="E284" s="110" t="s">
        <v>250</v>
      </c>
      <c r="F284" s="110"/>
      <c r="G284" s="110"/>
      <c r="H284" s="110"/>
      <c r="I284" s="110"/>
      <c r="J284" s="110"/>
      <c r="K284" s="90"/>
      <c r="L284" s="88">
        <v>0</v>
      </c>
      <c r="M284" s="98"/>
      <c r="N284" s="90"/>
      <c r="O284" s="71"/>
    </row>
    <row r="285" spans="3:15" ht="12" customHeight="1" x14ac:dyDescent="0.25">
      <c r="C285" s="71"/>
      <c r="D285" s="91"/>
      <c r="E285" s="110" t="s">
        <v>251</v>
      </c>
      <c r="F285" s="110"/>
      <c r="G285" s="110"/>
      <c r="H285" s="110"/>
      <c r="I285" s="110"/>
      <c r="J285" s="110"/>
      <c r="K285" s="90"/>
      <c r="L285" s="88">
        <v>0</v>
      </c>
      <c r="M285" s="98"/>
      <c r="N285" s="90"/>
      <c r="O285" s="71"/>
    </row>
    <row r="286" spans="3:15" ht="12" customHeight="1" x14ac:dyDescent="0.25">
      <c r="C286" s="71"/>
      <c r="D286" s="91"/>
      <c r="E286" s="110" t="s">
        <v>252</v>
      </c>
      <c r="F286" s="110"/>
      <c r="G286" s="110"/>
      <c r="H286" s="110"/>
      <c r="I286" s="110"/>
      <c r="J286" s="110"/>
      <c r="K286" s="90"/>
      <c r="L286" s="88">
        <v>0</v>
      </c>
      <c r="M286" s="98"/>
      <c r="N286" s="90"/>
      <c r="O286" s="71"/>
    </row>
    <row r="287" spans="3:15" ht="12" customHeight="1" x14ac:dyDescent="0.25">
      <c r="C287" s="71"/>
      <c r="D287" s="91"/>
      <c r="E287" s="110" t="s">
        <v>253</v>
      </c>
      <c r="F287" s="110"/>
      <c r="G287" s="110"/>
      <c r="H287" s="110"/>
      <c r="I287" s="110"/>
      <c r="J287" s="110"/>
      <c r="K287" s="90"/>
      <c r="L287" s="88">
        <v>2693615</v>
      </c>
      <c r="M287" s="98"/>
      <c r="N287" s="90"/>
      <c r="O287" s="71"/>
    </row>
    <row r="288" spans="3:15" ht="12" customHeight="1" x14ac:dyDescent="0.25">
      <c r="C288" s="71"/>
      <c r="D288" s="91"/>
      <c r="E288" s="110" t="s">
        <v>254</v>
      </c>
      <c r="F288" s="110"/>
      <c r="G288" s="110"/>
      <c r="H288" s="110"/>
      <c r="I288" s="110"/>
      <c r="J288" s="110"/>
      <c r="K288" s="90"/>
      <c r="L288" s="88">
        <v>0</v>
      </c>
      <c r="M288" s="98"/>
      <c r="N288" s="90"/>
      <c r="O288" s="71"/>
    </row>
    <row r="289" spans="3:15" ht="12" customHeight="1" x14ac:dyDescent="0.25">
      <c r="C289" s="71"/>
      <c r="D289" s="91"/>
      <c r="E289" s="110" t="s">
        <v>255</v>
      </c>
      <c r="F289" s="110"/>
      <c r="G289" s="110"/>
      <c r="H289" s="110"/>
      <c r="I289" s="110"/>
      <c r="J289" s="110"/>
      <c r="K289" s="90"/>
      <c r="L289" s="88">
        <v>0</v>
      </c>
      <c r="M289" s="98"/>
      <c r="N289" s="90"/>
      <c r="O289" s="71"/>
    </row>
    <row r="290" spans="3:15" ht="12" customHeight="1" x14ac:dyDescent="0.25">
      <c r="C290" s="71"/>
      <c r="D290" s="91"/>
      <c r="E290" s="110" t="s">
        <v>256</v>
      </c>
      <c r="F290" s="110"/>
      <c r="G290" s="110"/>
      <c r="H290" s="110"/>
      <c r="I290" s="110"/>
      <c r="J290" s="110"/>
      <c r="K290" s="90"/>
      <c r="L290" s="88">
        <v>0</v>
      </c>
      <c r="M290" s="98"/>
      <c r="N290" s="90"/>
      <c r="O290" s="71"/>
    </row>
    <row r="291" spans="3:15" ht="12" customHeight="1" x14ac:dyDescent="0.25">
      <c r="C291" s="71"/>
      <c r="D291" s="91"/>
      <c r="E291" s="110" t="s">
        <v>257</v>
      </c>
      <c r="F291" s="110"/>
      <c r="G291" s="110"/>
      <c r="H291" s="110"/>
      <c r="I291" s="110"/>
      <c r="J291" s="110"/>
      <c r="K291" s="90"/>
      <c r="L291" s="88"/>
      <c r="M291" s="98"/>
      <c r="N291" s="90"/>
      <c r="O291" s="71"/>
    </row>
    <row r="292" spans="3:15" ht="12" customHeight="1" x14ac:dyDescent="0.25">
      <c r="C292" s="71"/>
      <c r="D292" s="91"/>
      <c r="E292" s="110" t="s">
        <v>258</v>
      </c>
      <c r="F292" s="110"/>
      <c r="G292" s="110"/>
      <c r="H292" s="110"/>
      <c r="I292" s="110"/>
      <c r="J292" s="110"/>
      <c r="K292" s="90"/>
      <c r="L292" s="88"/>
      <c r="M292" s="98"/>
      <c r="N292" s="90"/>
      <c r="O292" s="71"/>
    </row>
    <row r="293" spans="3:15" ht="12" customHeight="1" x14ac:dyDescent="0.25">
      <c r="C293" s="71"/>
      <c r="D293" s="91"/>
      <c r="E293" s="110" t="s">
        <v>259</v>
      </c>
      <c r="F293" s="110"/>
      <c r="G293" s="110"/>
      <c r="H293" s="110"/>
      <c r="I293" s="110"/>
      <c r="J293" s="110"/>
      <c r="K293" s="90"/>
      <c r="L293" s="88"/>
      <c r="M293" s="98"/>
      <c r="N293" s="90"/>
      <c r="O293" s="71"/>
    </row>
    <row r="294" spans="3:15" ht="12" customHeight="1" x14ac:dyDescent="0.25">
      <c r="C294" s="71"/>
      <c r="D294" s="91"/>
      <c r="E294" s="110" t="s">
        <v>260</v>
      </c>
      <c r="F294" s="110"/>
      <c r="G294" s="110"/>
      <c r="H294" s="110"/>
      <c r="I294" s="110"/>
      <c r="J294" s="110"/>
      <c r="K294" s="90"/>
      <c r="L294" s="88"/>
      <c r="M294" s="98"/>
      <c r="N294" s="90"/>
      <c r="O294" s="71"/>
    </row>
    <row r="295" spans="3:15" ht="12" customHeight="1" x14ac:dyDescent="0.25">
      <c r="C295" s="71"/>
      <c r="D295" s="91"/>
      <c r="E295" s="110" t="s">
        <v>261</v>
      </c>
      <c r="F295" s="110"/>
      <c r="G295" s="110"/>
      <c r="H295" s="110"/>
      <c r="I295" s="110"/>
      <c r="J295" s="110"/>
      <c r="K295" s="90"/>
      <c r="L295" s="88">
        <v>0</v>
      </c>
      <c r="M295" s="98"/>
      <c r="N295" s="90"/>
      <c r="O295" s="71"/>
    </row>
    <row r="296" spans="3:15" ht="12" customHeight="1" x14ac:dyDescent="0.25">
      <c r="C296" s="71"/>
      <c r="D296" s="111"/>
      <c r="E296" s="112"/>
      <c r="F296" s="112"/>
      <c r="G296" s="112"/>
      <c r="H296" s="112"/>
      <c r="I296" s="112"/>
      <c r="J296" s="112"/>
      <c r="K296" s="90"/>
      <c r="L296" s="88"/>
      <c r="M296" s="98"/>
      <c r="N296" s="90"/>
      <c r="O296" s="71"/>
    </row>
    <row r="297" spans="3:15" ht="12" customHeight="1" x14ac:dyDescent="0.25">
      <c r="C297" s="71"/>
      <c r="D297" s="115" t="s">
        <v>262</v>
      </c>
      <c r="E297" s="110"/>
      <c r="F297" s="110"/>
      <c r="G297" s="110"/>
      <c r="H297" s="110"/>
      <c r="I297" s="110"/>
      <c r="J297" s="110"/>
      <c r="K297" s="90"/>
      <c r="L297" s="88"/>
      <c r="M297" s="107">
        <f>SUM(L298:L304)</f>
        <v>620957</v>
      </c>
      <c r="N297" s="108"/>
      <c r="O297" s="71"/>
    </row>
    <row r="298" spans="3:15" ht="12" customHeight="1" x14ac:dyDescent="0.25">
      <c r="C298" s="71"/>
      <c r="D298" s="91"/>
      <c r="E298" s="110" t="s">
        <v>263</v>
      </c>
      <c r="F298" s="110"/>
      <c r="G298" s="110"/>
      <c r="H298" s="110"/>
      <c r="I298" s="110"/>
      <c r="J298" s="110"/>
      <c r="K298" s="90"/>
      <c r="L298" s="88">
        <v>620989</v>
      </c>
      <c r="M298" s="98"/>
      <c r="N298" s="90"/>
      <c r="O298" s="71"/>
    </row>
    <row r="299" spans="3:15" ht="12" customHeight="1" x14ac:dyDescent="0.25">
      <c r="C299" s="71"/>
      <c r="D299" s="91"/>
      <c r="E299" s="110" t="s">
        <v>264</v>
      </c>
      <c r="F299" s="110"/>
      <c r="G299" s="110"/>
      <c r="H299" s="110"/>
      <c r="I299" s="110"/>
      <c r="J299" s="110"/>
      <c r="K299" s="90"/>
      <c r="L299" s="88">
        <v>0</v>
      </c>
      <c r="M299" s="98"/>
      <c r="N299" s="90"/>
      <c r="O299" s="71"/>
    </row>
    <row r="300" spans="3:15" ht="12" customHeight="1" x14ac:dyDescent="0.25">
      <c r="C300" s="71"/>
      <c r="D300" s="91"/>
      <c r="E300" s="110" t="s">
        <v>265</v>
      </c>
      <c r="F300" s="110"/>
      <c r="G300" s="110"/>
      <c r="H300" s="110"/>
      <c r="I300" s="110"/>
      <c r="J300" s="110"/>
      <c r="K300" s="90"/>
      <c r="L300" s="88">
        <v>0</v>
      </c>
      <c r="M300" s="98"/>
      <c r="N300" s="90"/>
      <c r="O300" s="71"/>
    </row>
    <row r="301" spans="3:15" ht="12" customHeight="1" x14ac:dyDescent="0.25">
      <c r="C301" s="71"/>
      <c r="D301" s="91"/>
      <c r="E301" s="110" t="s">
        <v>266</v>
      </c>
      <c r="F301" s="110"/>
      <c r="G301" s="110"/>
      <c r="H301" s="110"/>
      <c r="I301" s="110"/>
      <c r="J301" s="110"/>
      <c r="K301" s="90"/>
      <c r="L301" s="88">
        <v>0</v>
      </c>
      <c r="M301" s="98"/>
      <c r="N301" s="90"/>
      <c r="O301" s="71"/>
    </row>
    <row r="302" spans="3:15" ht="12" customHeight="1" x14ac:dyDescent="0.25">
      <c r="C302" s="71"/>
      <c r="D302" s="91"/>
      <c r="E302" s="110" t="s">
        <v>267</v>
      </c>
      <c r="F302" s="110"/>
      <c r="G302" s="110"/>
      <c r="H302" s="110"/>
      <c r="I302" s="110"/>
      <c r="J302" s="110"/>
      <c r="K302" s="90"/>
      <c r="L302" s="88">
        <v>0</v>
      </c>
      <c r="M302" s="98"/>
      <c r="N302" s="90"/>
      <c r="O302" s="71"/>
    </row>
    <row r="303" spans="3:15" ht="12" customHeight="1" x14ac:dyDescent="0.25">
      <c r="C303" s="71"/>
      <c r="D303" s="91"/>
      <c r="E303" s="110" t="s">
        <v>268</v>
      </c>
      <c r="F303" s="110"/>
      <c r="G303" s="110"/>
      <c r="H303" s="110"/>
      <c r="I303" s="110"/>
      <c r="J303" s="110"/>
      <c r="K303" s="90"/>
      <c r="L303" s="88">
        <v>-32</v>
      </c>
      <c r="M303" s="98"/>
      <c r="N303" s="90"/>
      <c r="O303" s="71"/>
    </row>
    <row r="304" spans="3:15" ht="12" customHeight="1" x14ac:dyDescent="0.25">
      <c r="C304" s="71"/>
      <c r="D304" s="91"/>
      <c r="E304" s="110" t="s">
        <v>269</v>
      </c>
      <c r="F304" s="110"/>
      <c r="G304" s="110"/>
      <c r="H304" s="110"/>
      <c r="I304" s="110"/>
      <c r="J304" s="110"/>
      <c r="K304" s="90"/>
      <c r="L304" s="88">
        <v>0</v>
      </c>
      <c r="M304" s="98"/>
      <c r="N304" s="90"/>
      <c r="O304" s="71"/>
    </row>
    <row r="305" spans="3:15" ht="12" customHeight="1" x14ac:dyDescent="0.25">
      <c r="C305" s="71"/>
      <c r="D305" s="111"/>
      <c r="E305" s="112"/>
      <c r="F305" s="112"/>
      <c r="G305" s="112"/>
      <c r="H305" s="112"/>
      <c r="I305" s="112"/>
      <c r="J305" s="112"/>
      <c r="K305" s="90"/>
      <c r="L305" s="88"/>
      <c r="M305" s="98"/>
      <c r="N305" s="90"/>
      <c r="O305" s="71"/>
    </row>
    <row r="306" spans="3:15" ht="12" customHeight="1" x14ac:dyDescent="0.25">
      <c r="C306" s="71"/>
      <c r="D306" s="113" t="s">
        <v>270</v>
      </c>
      <c r="E306" s="114"/>
      <c r="F306" s="114"/>
      <c r="G306" s="114"/>
      <c r="H306" s="114"/>
      <c r="I306" s="114"/>
      <c r="J306" s="114"/>
      <c r="K306" s="80"/>
      <c r="L306" s="99"/>
      <c r="M306" s="109">
        <f>M272-M274+M297</f>
        <v>20056561.059999999</v>
      </c>
      <c r="N306" s="106"/>
      <c r="O306" s="71"/>
    </row>
    <row r="307" spans="3:15" ht="12" customHeight="1" x14ac:dyDescent="0.25"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</row>
    <row r="308" spans="3:15" ht="12" customHeight="1" x14ac:dyDescent="0.25">
      <c r="C308" s="71"/>
      <c r="D308" s="104" t="s">
        <v>281</v>
      </c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</row>
    <row r="309" spans="3:15" ht="12" customHeight="1" x14ac:dyDescent="0.25"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</row>
    <row r="310" spans="3:15" ht="12" customHeight="1" x14ac:dyDescent="0.25"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</row>
  </sheetData>
  <mergeCells count="353">
    <mergeCell ref="M194:O194"/>
    <mergeCell ref="D195:L195"/>
    <mergeCell ref="M195:O195"/>
    <mergeCell ref="E237:H237"/>
    <mergeCell ref="I237:K237"/>
    <mergeCell ref="E242:H242"/>
    <mergeCell ref="I242:K242"/>
    <mergeCell ref="L242:N242"/>
    <mergeCell ref="E238:H239"/>
    <mergeCell ref="I238:K239"/>
    <mergeCell ref="L238:N239"/>
    <mergeCell ref="E240:H241"/>
    <mergeCell ref="I240:K241"/>
    <mergeCell ref="L240:N241"/>
    <mergeCell ref="L237:N237"/>
    <mergeCell ref="J142:L142"/>
    <mergeCell ref="M142:O142"/>
    <mergeCell ref="D143:I143"/>
    <mergeCell ref="J143:L143"/>
    <mergeCell ref="M143:O143"/>
    <mergeCell ref="L161:N161"/>
    <mergeCell ref="E243:H243"/>
    <mergeCell ref="I243:K243"/>
    <mergeCell ref="L243:N243"/>
    <mergeCell ref="E232:H232"/>
    <mergeCell ref="I232:K232"/>
    <mergeCell ref="L232:N232"/>
    <mergeCell ref="E233:H233"/>
    <mergeCell ref="I233:K233"/>
    <mergeCell ref="L233:N233"/>
    <mergeCell ref="E234:H234"/>
    <mergeCell ref="I234:K234"/>
    <mergeCell ref="L234:N234"/>
    <mergeCell ref="E235:H235"/>
    <mergeCell ref="I235:K235"/>
    <mergeCell ref="L235:N235"/>
    <mergeCell ref="E236:H236"/>
    <mergeCell ref="I236:K236"/>
    <mergeCell ref="L236:N236"/>
    <mergeCell ref="D151:I151"/>
    <mergeCell ref="J151:L151"/>
    <mergeCell ref="M151:O151"/>
    <mergeCell ref="E160:H160"/>
    <mergeCell ref="I160:K160"/>
    <mergeCell ref="L160:N160"/>
    <mergeCell ref="E161:H161"/>
    <mergeCell ref="I161:K161"/>
    <mergeCell ref="D138:I138"/>
    <mergeCell ref="J138:L138"/>
    <mergeCell ref="M138:O138"/>
    <mergeCell ref="D139:I139"/>
    <mergeCell ref="J139:L139"/>
    <mergeCell ref="M139:O139"/>
    <mergeCell ref="D140:I140"/>
    <mergeCell ref="J140:L140"/>
    <mergeCell ref="M140:O140"/>
    <mergeCell ref="D150:I150"/>
    <mergeCell ref="J150:L150"/>
    <mergeCell ref="M150:O150"/>
    <mergeCell ref="D141:I141"/>
    <mergeCell ref="J141:L141"/>
    <mergeCell ref="M141:O141"/>
    <mergeCell ref="D142:I142"/>
    <mergeCell ref="K74:M74"/>
    <mergeCell ref="E78:G78"/>
    <mergeCell ref="H72:J72"/>
    <mergeCell ref="K72:M72"/>
    <mergeCell ref="H76:J76"/>
    <mergeCell ref="K77:M77"/>
    <mergeCell ref="H75:J75"/>
    <mergeCell ref="K75:M75"/>
    <mergeCell ref="H77:J77"/>
    <mergeCell ref="K76:M76"/>
    <mergeCell ref="H78:J78"/>
    <mergeCell ref="K78:M78"/>
    <mergeCell ref="D18:I18"/>
    <mergeCell ref="J18:L18"/>
    <mergeCell ref="M18:O18"/>
    <mergeCell ref="D19:I19"/>
    <mergeCell ref="J19:L19"/>
    <mergeCell ref="M19:O19"/>
    <mergeCell ref="A1:P1"/>
    <mergeCell ref="F40:J40"/>
    <mergeCell ref="K40:M40"/>
    <mergeCell ref="C24:O24"/>
    <mergeCell ref="C38:P38"/>
    <mergeCell ref="D15:I15"/>
    <mergeCell ref="J15:L15"/>
    <mergeCell ref="M15:O15"/>
    <mergeCell ref="D16:I16"/>
    <mergeCell ref="J16:L16"/>
    <mergeCell ref="M16:O16"/>
    <mergeCell ref="D17:I17"/>
    <mergeCell ref="J17:L17"/>
    <mergeCell ref="M17:O17"/>
    <mergeCell ref="A3:P3"/>
    <mergeCell ref="F26:J26"/>
    <mergeCell ref="K26:M26"/>
    <mergeCell ref="F27:J27"/>
    <mergeCell ref="F42:J42"/>
    <mergeCell ref="K42:M42"/>
    <mergeCell ref="F43:J43"/>
    <mergeCell ref="K43:M43"/>
    <mergeCell ref="E205:K205"/>
    <mergeCell ref="L205:N205"/>
    <mergeCell ref="E206:K206"/>
    <mergeCell ref="L206:N206"/>
    <mergeCell ref="M196:O196"/>
    <mergeCell ref="E202:K202"/>
    <mergeCell ref="L202:N202"/>
    <mergeCell ref="E203:K203"/>
    <mergeCell ref="L203:N203"/>
    <mergeCell ref="F52:J52"/>
    <mergeCell ref="K52:M52"/>
    <mergeCell ref="F53:J53"/>
    <mergeCell ref="K53:M53"/>
    <mergeCell ref="C60:I60"/>
    <mergeCell ref="C118:J118"/>
    <mergeCell ref="C61:I61"/>
    <mergeCell ref="J60:L60"/>
    <mergeCell ref="M60:O60"/>
    <mergeCell ref="J61:L61"/>
    <mergeCell ref="M61:O61"/>
    <mergeCell ref="E230:H230"/>
    <mergeCell ref="E229:H229"/>
    <mergeCell ref="E228:H228"/>
    <mergeCell ref="L224:N224"/>
    <mergeCell ref="I230:K230"/>
    <mergeCell ref="I224:K224"/>
    <mergeCell ref="L230:N230"/>
    <mergeCell ref="L229:N229"/>
    <mergeCell ref="I228:K228"/>
    <mergeCell ref="I227:K227"/>
    <mergeCell ref="I226:K226"/>
    <mergeCell ref="I225:K225"/>
    <mergeCell ref="I229:K229"/>
    <mergeCell ref="L228:N228"/>
    <mergeCell ref="E224:H224"/>
    <mergeCell ref="L227:N227"/>
    <mergeCell ref="E227:H227"/>
    <mergeCell ref="E226:H226"/>
    <mergeCell ref="E225:H225"/>
    <mergeCell ref="L226:N226"/>
    <mergeCell ref="L225:N225"/>
    <mergeCell ref="L204:N204"/>
    <mergeCell ref="M175:O175"/>
    <mergeCell ref="D170:L170"/>
    <mergeCell ref="M170:O170"/>
    <mergeCell ref="D171:L171"/>
    <mergeCell ref="M171:O171"/>
    <mergeCell ref="D172:L172"/>
    <mergeCell ref="M172:O172"/>
    <mergeCell ref="D175:L175"/>
    <mergeCell ref="D176:L176"/>
    <mergeCell ref="M176:O176"/>
    <mergeCell ref="D177:L177"/>
    <mergeCell ref="M177:O177"/>
    <mergeCell ref="D173:L173"/>
    <mergeCell ref="M173:O173"/>
    <mergeCell ref="D174:L174"/>
    <mergeCell ref="M174:O174"/>
    <mergeCell ref="D196:L196"/>
    <mergeCell ref="M188:O188"/>
    <mergeCell ref="D189:L189"/>
    <mergeCell ref="M189:O189"/>
    <mergeCell ref="D190:L190"/>
    <mergeCell ref="M190:O190"/>
    <mergeCell ref="D194:L194"/>
    <mergeCell ref="C212:P212"/>
    <mergeCell ref="E207:K207"/>
    <mergeCell ref="L207:N207"/>
    <mergeCell ref="C200:O200"/>
    <mergeCell ref="D192:L192"/>
    <mergeCell ref="M192:O192"/>
    <mergeCell ref="D188:L188"/>
    <mergeCell ref="C245:P245"/>
    <mergeCell ref="D193:L193"/>
    <mergeCell ref="M193:O193"/>
    <mergeCell ref="M191:O191"/>
    <mergeCell ref="D191:L191"/>
    <mergeCell ref="E214:K214"/>
    <mergeCell ref="L214:N214"/>
    <mergeCell ref="E215:K215"/>
    <mergeCell ref="L215:N215"/>
    <mergeCell ref="E216:K216"/>
    <mergeCell ref="L216:N216"/>
    <mergeCell ref="E217:K217"/>
    <mergeCell ref="L217:N217"/>
    <mergeCell ref="C222:P222"/>
    <mergeCell ref="E208:K208"/>
    <mergeCell ref="L208:N208"/>
    <mergeCell ref="E204:K204"/>
    <mergeCell ref="K118:M118"/>
    <mergeCell ref="K119:M119"/>
    <mergeCell ref="K120:M120"/>
    <mergeCell ref="N118:P118"/>
    <mergeCell ref="N119:P119"/>
    <mergeCell ref="N120:P120"/>
    <mergeCell ref="F51:J51"/>
    <mergeCell ref="K51:M51"/>
    <mergeCell ref="K54:M54"/>
    <mergeCell ref="F54:J54"/>
    <mergeCell ref="C62:I62"/>
    <mergeCell ref="J62:L62"/>
    <mergeCell ref="M62:O62"/>
    <mergeCell ref="C63:I63"/>
    <mergeCell ref="J63:L63"/>
    <mergeCell ref="M63:O63"/>
    <mergeCell ref="H70:J70"/>
    <mergeCell ref="K70:M70"/>
    <mergeCell ref="E70:G70"/>
    <mergeCell ref="H71:J71"/>
    <mergeCell ref="K71:M71"/>
    <mergeCell ref="H73:J73"/>
    <mergeCell ref="K73:M73"/>
    <mergeCell ref="H74:J74"/>
    <mergeCell ref="C124:J124"/>
    <mergeCell ref="K124:M124"/>
    <mergeCell ref="N124:P124"/>
    <mergeCell ref="C119:J119"/>
    <mergeCell ref="C120:J120"/>
    <mergeCell ref="E162:H162"/>
    <mergeCell ref="I162:K162"/>
    <mergeCell ref="L162:N162"/>
    <mergeCell ref="F87:J87"/>
    <mergeCell ref="K87:M87"/>
    <mergeCell ref="F109:J109"/>
    <mergeCell ref="K109:M109"/>
    <mergeCell ref="C121:J121"/>
    <mergeCell ref="K121:M121"/>
    <mergeCell ref="N121:P121"/>
    <mergeCell ref="C122:J122"/>
    <mergeCell ref="K122:M122"/>
    <mergeCell ref="N122:P122"/>
    <mergeCell ref="C123:J123"/>
    <mergeCell ref="K123:M123"/>
    <mergeCell ref="N123:P123"/>
    <mergeCell ref="D134:I134"/>
    <mergeCell ref="J134:L134"/>
    <mergeCell ref="M134:O134"/>
    <mergeCell ref="K27:M27"/>
    <mergeCell ref="F28:J28"/>
    <mergeCell ref="K28:M28"/>
    <mergeCell ref="F32:J32"/>
    <mergeCell ref="K32:M32"/>
    <mergeCell ref="F33:J33"/>
    <mergeCell ref="K33:M33"/>
    <mergeCell ref="F29:J29"/>
    <mergeCell ref="F30:J30"/>
    <mergeCell ref="F31:J31"/>
    <mergeCell ref="K29:M29"/>
    <mergeCell ref="K30:M30"/>
    <mergeCell ref="K31:M31"/>
    <mergeCell ref="F41:J41"/>
    <mergeCell ref="K41:M41"/>
    <mergeCell ref="F98:J98"/>
    <mergeCell ref="K98:M98"/>
    <mergeCell ref="F99:J99"/>
    <mergeCell ref="K99:M99"/>
    <mergeCell ref="F107:J107"/>
    <mergeCell ref="K107:M107"/>
    <mergeCell ref="F108:J108"/>
    <mergeCell ref="K108:M108"/>
    <mergeCell ref="F88:J88"/>
    <mergeCell ref="K88:M88"/>
    <mergeCell ref="F89:J89"/>
    <mergeCell ref="K89:M89"/>
    <mergeCell ref="F90:J90"/>
    <mergeCell ref="K90:M90"/>
    <mergeCell ref="C95:P95"/>
    <mergeCell ref="F97:J97"/>
    <mergeCell ref="K97:M97"/>
    <mergeCell ref="C105:P105"/>
    <mergeCell ref="C49:P49"/>
    <mergeCell ref="C83:P85"/>
    <mergeCell ref="F44:J44"/>
    <mergeCell ref="K44:M44"/>
    <mergeCell ref="E163:H163"/>
    <mergeCell ref="I163:K163"/>
    <mergeCell ref="L163:N163"/>
    <mergeCell ref="D169:L169"/>
    <mergeCell ref="M169:O169"/>
    <mergeCell ref="C156:P158"/>
    <mergeCell ref="D131:I131"/>
    <mergeCell ref="J131:L131"/>
    <mergeCell ref="M131:O131"/>
    <mergeCell ref="D132:I132"/>
    <mergeCell ref="J132:L132"/>
    <mergeCell ref="M132:O132"/>
    <mergeCell ref="D133:I133"/>
    <mergeCell ref="J133:L133"/>
    <mergeCell ref="M133:O133"/>
    <mergeCell ref="D135:I135"/>
    <mergeCell ref="J135:L135"/>
    <mergeCell ref="M135:O135"/>
    <mergeCell ref="D136:I136"/>
    <mergeCell ref="J136:L136"/>
    <mergeCell ref="M136:O136"/>
    <mergeCell ref="D137:I137"/>
    <mergeCell ref="J137:L137"/>
    <mergeCell ref="M137:O137"/>
    <mergeCell ref="D247:N247"/>
    <mergeCell ref="D248:N248"/>
    <mergeCell ref="D249:N249"/>
    <mergeCell ref="D250:N250"/>
    <mergeCell ref="E256:H256"/>
    <mergeCell ref="D268:N268"/>
    <mergeCell ref="D269:N269"/>
    <mergeCell ref="D270:N270"/>
    <mergeCell ref="D271:N271"/>
    <mergeCell ref="D272:J272"/>
    <mergeCell ref="D273:J273"/>
    <mergeCell ref="D274:J274"/>
    <mergeCell ref="E275:J275"/>
    <mergeCell ref="E276:J276"/>
    <mergeCell ref="E277:J277"/>
    <mergeCell ref="E278:J278"/>
    <mergeCell ref="E279:J279"/>
    <mergeCell ref="E280:J280"/>
    <mergeCell ref="E294:J294"/>
    <mergeCell ref="E295:J295"/>
    <mergeCell ref="D296:J296"/>
    <mergeCell ref="D297:J297"/>
    <mergeCell ref="E298:J298"/>
    <mergeCell ref="E281:J281"/>
    <mergeCell ref="E282:J282"/>
    <mergeCell ref="E283:J283"/>
    <mergeCell ref="E284:J284"/>
    <mergeCell ref="E285:J285"/>
    <mergeCell ref="E286:J286"/>
    <mergeCell ref="E287:J287"/>
    <mergeCell ref="E288:J288"/>
    <mergeCell ref="E289:J289"/>
    <mergeCell ref="M251:N251"/>
    <mergeCell ref="M266:N266"/>
    <mergeCell ref="M253:N253"/>
    <mergeCell ref="M261:N261"/>
    <mergeCell ref="M272:N272"/>
    <mergeCell ref="M274:N274"/>
    <mergeCell ref="M306:N306"/>
    <mergeCell ref="M297:N297"/>
    <mergeCell ref="E299:J299"/>
    <mergeCell ref="E300:J300"/>
    <mergeCell ref="E301:J301"/>
    <mergeCell ref="E302:J302"/>
    <mergeCell ref="E303:J303"/>
    <mergeCell ref="E304:J304"/>
    <mergeCell ref="D305:J305"/>
    <mergeCell ref="D306:J306"/>
    <mergeCell ref="E290:J290"/>
    <mergeCell ref="E291:J291"/>
    <mergeCell ref="E292:J292"/>
    <mergeCell ref="E293:J293"/>
  </mergeCells>
  <printOptions horizontalCentered="1"/>
  <pageMargins left="0.74803149606299213" right="0.74803149606299213" top="0.98425196850393704" bottom="0.98425196850393704" header="0.31496062992125984" footer="0.31496062992125984"/>
  <pageSetup scale="75" orientation="landscape" r:id="rId1"/>
  <headerFooter>
    <oddHeader>&amp;C&amp;"Arial,Negrita"&amp;12JUNTA MUNICIPAL DE AGUA Y SANEAMIENTO DE ALDAMA, CHIH.&amp;14
&amp;10NOTAS A LOS ESTADOS FINANCIEROS</oddHeader>
    <oddFooter>&amp;L&amp;"Arial,Normal"&amp;9ING. GILDARDO HUGO BARAJAS MARTINEZ
DIRECTOR EJECUTIVO&amp;R&amp;"Arial,Normal"&amp;9C.P. YANETH MARGARITA PONCE MACIAS
DIRECTORA FINANCIERA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7"/>
  <sheetViews>
    <sheetView topLeftCell="A10" zoomScale="90" zoomScaleNormal="90" workbookViewId="0">
      <selection activeCell="D29" sqref="D29:D31"/>
    </sheetView>
  </sheetViews>
  <sheetFormatPr baseColWidth="10" defaultRowHeight="13.2" x14ac:dyDescent="0.25"/>
  <cols>
    <col min="1" max="1" width="1.33203125" customWidth="1"/>
    <col min="2" max="2" width="19.109375" customWidth="1"/>
    <col min="3" max="3" width="44.6640625" customWidth="1"/>
    <col min="4" max="4" width="77.6640625" customWidth="1"/>
    <col min="5" max="5" width="45.109375" customWidth="1"/>
    <col min="6" max="6" width="52.6640625" bestFit="1" customWidth="1"/>
  </cols>
  <sheetData>
    <row r="1" spans="2:6" ht="21" x14ac:dyDescent="0.25">
      <c r="B1" s="255" t="s">
        <v>106</v>
      </c>
      <c r="C1" s="255"/>
      <c r="D1" s="255"/>
      <c r="E1" s="255"/>
      <c r="F1" s="255"/>
    </row>
    <row r="2" spans="2:6" ht="14.25" customHeight="1" x14ac:dyDescent="0.25">
      <c r="B2" s="260" t="s">
        <v>107</v>
      </c>
      <c r="C2" s="260"/>
      <c r="D2" s="260"/>
      <c r="E2" s="260"/>
      <c r="F2" s="260"/>
    </row>
    <row r="3" spans="2:6" ht="14.25" customHeight="1" x14ac:dyDescent="0.25">
      <c r="B3" s="260" t="s">
        <v>110</v>
      </c>
      <c r="C3" s="260"/>
      <c r="D3" s="260"/>
      <c r="E3" s="260"/>
      <c r="F3" s="260"/>
    </row>
    <row r="4" spans="2:6" ht="18.75" customHeight="1" x14ac:dyDescent="0.25"/>
    <row r="5" spans="2:6" ht="17.25" customHeight="1" x14ac:dyDescent="0.25">
      <c r="B5" s="62" t="s">
        <v>108</v>
      </c>
      <c r="C5" s="256" t="s">
        <v>109</v>
      </c>
      <c r="D5" s="256"/>
      <c r="E5" s="256"/>
      <c r="F5" s="256"/>
    </row>
    <row r="6" spans="2:6" ht="17.25" customHeight="1" x14ac:dyDescent="0.25">
      <c r="C6" s="256"/>
      <c r="D6" s="256"/>
      <c r="E6" s="256"/>
      <c r="F6" s="256"/>
    </row>
    <row r="7" spans="2:6" ht="15.75" customHeight="1" thickBot="1" x14ac:dyDescent="0.3"/>
    <row r="8" spans="2:6" ht="21.75" customHeight="1" x14ac:dyDescent="0.25">
      <c r="B8" s="257" t="s">
        <v>51</v>
      </c>
      <c r="C8" s="258"/>
      <c r="D8" s="258"/>
      <c r="E8" s="258"/>
      <c r="F8" s="259"/>
    </row>
    <row r="9" spans="2:6" s="38" customFormat="1" ht="17.25" customHeight="1" x14ac:dyDescent="0.25">
      <c r="B9" s="40" t="s">
        <v>52</v>
      </c>
      <c r="C9" s="41" t="s">
        <v>53</v>
      </c>
      <c r="D9" s="41" t="s">
        <v>54</v>
      </c>
      <c r="E9" s="41" t="s">
        <v>55</v>
      </c>
      <c r="F9" s="42" t="s">
        <v>56</v>
      </c>
    </row>
    <row r="10" spans="2:6" ht="15.75" customHeight="1" x14ac:dyDescent="0.25">
      <c r="B10" s="261" t="s">
        <v>111</v>
      </c>
      <c r="C10" s="245" t="s">
        <v>112</v>
      </c>
      <c r="D10" s="45" t="s">
        <v>113</v>
      </c>
      <c r="E10" s="46" t="s">
        <v>115</v>
      </c>
      <c r="F10" s="47" t="s">
        <v>115</v>
      </c>
    </row>
    <row r="11" spans="2:6" ht="15.75" customHeight="1" x14ac:dyDescent="0.25">
      <c r="B11" s="262"/>
      <c r="C11" s="247"/>
      <c r="D11" s="45" t="s">
        <v>114</v>
      </c>
      <c r="E11" s="46" t="s">
        <v>116</v>
      </c>
      <c r="F11" s="47" t="s">
        <v>116</v>
      </c>
    </row>
    <row r="12" spans="2:6" ht="23.25" customHeight="1" x14ac:dyDescent="0.25">
      <c r="B12" s="48" t="s">
        <v>57</v>
      </c>
      <c r="C12" s="49" t="s">
        <v>58</v>
      </c>
      <c r="D12" s="50" t="s">
        <v>59</v>
      </c>
      <c r="E12" s="51" t="s">
        <v>60</v>
      </c>
      <c r="F12" s="52" t="s">
        <v>33</v>
      </c>
    </row>
    <row r="13" spans="2:6" ht="15" customHeight="1" x14ac:dyDescent="0.25">
      <c r="B13" s="261" t="s">
        <v>61</v>
      </c>
      <c r="C13" s="245" t="s">
        <v>62</v>
      </c>
      <c r="D13" s="45" t="s">
        <v>63</v>
      </c>
      <c r="E13" s="46" t="s">
        <v>64</v>
      </c>
      <c r="F13" s="47" t="s">
        <v>117</v>
      </c>
    </row>
    <row r="14" spans="2:6" ht="15" customHeight="1" x14ac:dyDescent="0.25">
      <c r="B14" s="263"/>
      <c r="C14" s="246"/>
      <c r="D14" s="45" t="s">
        <v>118</v>
      </c>
      <c r="E14" s="46" t="s">
        <v>119</v>
      </c>
      <c r="F14" s="47" t="s">
        <v>120</v>
      </c>
    </row>
    <row r="15" spans="2:6" ht="15" customHeight="1" x14ac:dyDescent="0.25">
      <c r="B15" s="263"/>
      <c r="C15" s="246"/>
      <c r="D15" s="45" t="s">
        <v>121</v>
      </c>
      <c r="E15" s="46" t="s">
        <v>122</v>
      </c>
      <c r="F15" s="47" t="s">
        <v>123</v>
      </c>
    </row>
    <row r="16" spans="2:6" ht="15" customHeight="1" x14ac:dyDescent="0.25">
      <c r="B16" s="262"/>
      <c r="C16" s="247"/>
      <c r="D16" s="45" t="s">
        <v>124</v>
      </c>
      <c r="E16" s="46" t="s">
        <v>125</v>
      </c>
      <c r="F16" s="47" t="s">
        <v>126</v>
      </c>
    </row>
    <row r="17" spans="2:6" ht="23.25" customHeight="1" x14ac:dyDescent="0.25">
      <c r="B17" s="48" t="s">
        <v>65</v>
      </c>
      <c r="C17" s="49" t="s">
        <v>66</v>
      </c>
      <c r="D17" s="50" t="s">
        <v>67</v>
      </c>
      <c r="E17" s="51" t="s">
        <v>68</v>
      </c>
      <c r="F17" s="52" t="s">
        <v>69</v>
      </c>
    </row>
    <row r="18" spans="2:6" ht="23.25" customHeight="1" x14ac:dyDescent="0.25">
      <c r="B18" s="43" t="s">
        <v>70</v>
      </c>
      <c r="C18" s="44" t="s">
        <v>71</v>
      </c>
      <c r="D18" s="45" t="s">
        <v>72</v>
      </c>
      <c r="E18" s="46" t="s">
        <v>73</v>
      </c>
      <c r="F18" s="47" t="s">
        <v>74</v>
      </c>
    </row>
    <row r="19" spans="2:6" ht="23.25" customHeight="1" thickBot="1" x14ac:dyDescent="0.3">
      <c r="B19" s="65" t="s">
        <v>75</v>
      </c>
      <c r="C19" s="66" t="s">
        <v>76</v>
      </c>
      <c r="D19" s="67" t="s">
        <v>77</v>
      </c>
      <c r="E19" s="68" t="s">
        <v>78</v>
      </c>
      <c r="F19" s="69" t="s">
        <v>79</v>
      </c>
    </row>
    <row r="20" spans="2:6" ht="14.4" thickBot="1" x14ac:dyDescent="0.35">
      <c r="B20" s="58"/>
      <c r="C20" s="58"/>
      <c r="D20" s="58"/>
      <c r="E20" s="58"/>
      <c r="F20" s="58"/>
    </row>
    <row r="21" spans="2:6" ht="21.75" customHeight="1" x14ac:dyDescent="0.25">
      <c r="B21" s="257" t="s">
        <v>80</v>
      </c>
      <c r="C21" s="258"/>
      <c r="D21" s="258"/>
      <c r="E21" s="258"/>
      <c r="F21" s="259"/>
    </row>
    <row r="22" spans="2:6" s="38" customFormat="1" ht="17.25" customHeight="1" x14ac:dyDescent="0.25">
      <c r="B22" s="40" t="s">
        <v>52</v>
      </c>
      <c r="C22" s="41" t="s">
        <v>53</v>
      </c>
      <c r="D22" s="41" t="s">
        <v>54</v>
      </c>
      <c r="E22" s="41" t="s">
        <v>55</v>
      </c>
      <c r="F22" s="42" t="s">
        <v>56</v>
      </c>
    </row>
    <row r="23" spans="2:6" ht="15" customHeight="1" x14ac:dyDescent="0.25">
      <c r="B23" s="261" t="s">
        <v>81</v>
      </c>
      <c r="C23" s="245" t="s">
        <v>82</v>
      </c>
      <c r="D23" s="248" t="s">
        <v>83</v>
      </c>
      <c r="E23" s="46" t="s">
        <v>127</v>
      </c>
      <c r="F23" s="47" t="s">
        <v>128</v>
      </c>
    </row>
    <row r="24" spans="2:6" ht="15" customHeight="1" x14ac:dyDescent="0.25">
      <c r="B24" s="263"/>
      <c r="C24" s="246"/>
      <c r="D24" s="249"/>
      <c r="E24" s="46" t="s">
        <v>129</v>
      </c>
      <c r="F24" s="47" t="s">
        <v>130</v>
      </c>
    </row>
    <row r="25" spans="2:6" ht="15" customHeight="1" x14ac:dyDescent="0.25">
      <c r="B25" s="262"/>
      <c r="C25" s="247"/>
      <c r="D25" s="250"/>
      <c r="E25" s="46" t="s">
        <v>131</v>
      </c>
      <c r="F25" s="47" t="s">
        <v>132</v>
      </c>
    </row>
    <row r="26" spans="2:6" ht="15" customHeight="1" x14ac:dyDescent="0.25">
      <c r="B26" s="264" t="s">
        <v>84</v>
      </c>
      <c r="C26" s="269" t="s">
        <v>85</v>
      </c>
      <c r="D26" s="251" t="s">
        <v>86</v>
      </c>
      <c r="E26" s="51" t="s">
        <v>133</v>
      </c>
      <c r="F26" s="52" t="s">
        <v>134</v>
      </c>
    </row>
    <row r="27" spans="2:6" ht="15" customHeight="1" x14ac:dyDescent="0.25">
      <c r="B27" s="265"/>
      <c r="C27" s="270"/>
      <c r="D27" s="252"/>
      <c r="E27" s="63" t="s">
        <v>135</v>
      </c>
      <c r="F27" s="64" t="s">
        <v>136</v>
      </c>
    </row>
    <row r="28" spans="2:6" ht="15" customHeight="1" x14ac:dyDescent="0.25">
      <c r="B28" s="266"/>
      <c r="C28" s="271"/>
      <c r="D28" s="253"/>
      <c r="E28" s="63" t="s">
        <v>137</v>
      </c>
      <c r="F28" s="64" t="s">
        <v>138</v>
      </c>
    </row>
    <row r="29" spans="2:6" ht="15" customHeight="1" x14ac:dyDescent="0.25">
      <c r="B29" s="261" t="s">
        <v>87</v>
      </c>
      <c r="C29" s="245" t="s">
        <v>88</v>
      </c>
      <c r="D29" s="248" t="s">
        <v>89</v>
      </c>
      <c r="E29" s="46" t="s">
        <v>139</v>
      </c>
      <c r="F29" s="47" t="s">
        <v>140</v>
      </c>
    </row>
    <row r="30" spans="2:6" ht="15" customHeight="1" x14ac:dyDescent="0.25">
      <c r="B30" s="263"/>
      <c r="C30" s="246"/>
      <c r="D30" s="249"/>
      <c r="E30" s="46" t="s">
        <v>141</v>
      </c>
      <c r="F30" s="47" t="s">
        <v>142</v>
      </c>
    </row>
    <row r="31" spans="2:6" ht="15" customHeight="1" thickBot="1" x14ac:dyDescent="0.3">
      <c r="B31" s="267"/>
      <c r="C31" s="268"/>
      <c r="D31" s="254"/>
      <c r="E31" s="56" t="s">
        <v>143</v>
      </c>
      <c r="F31" s="57" t="s">
        <v>144</v>
      </c>
    </row>
    <row r="32" spans="2:6" ht="16.2" thickBot="1" x14ac:dyDescent="0.35">
      <c r="B32" s="59"/>
      <c r="C32" s="60"/>
      <c r="D32" s="60"/>
      <c r="E32" s="61"/>
      <c r="F32" s="61"/>
    </row>
    <row r="33" spans="2:6" ht="21.75" customHeight="1" x14ac:dyDescent="0.25">
      <c r="B33" s="257" t="s">
        <v>90</v>
      </c>
      <c r="C33" s="258"/>
      <c r="D33" s="258"/>
      <c r="E33" s="258"/>
      <c r="F33" s="259"/>
    </row>
    <row r="34" spans="2:6" s="38" customFormat="1" ht="17.25" customHeight="1" x14ac:dyDescent="0.25">
      <c r="B34" s="40" t="s">
        <v>52</v>
      </c>
      <c r="C34" s="41" t="s">
        <v>53</v>
      </c>
      <c r="D34" s="41" t="s">
        <v>54</v>
      </c>
      <c r="E34" s="41" t="s">
        <v>55</v>
      </c>
      <c r="F34" s="42" t="s">
        <v>56</v>
      </c>
    </row>
    <row r="35" spans="2:6" ht="42" customHeight="1" x14ac:dyDescent="0.25">
      <c r="B35" s="43" t="s">
        <v>91</v>
      </c>
      <c r="C35" s="44" t="s">
        <v>92</v>
      </c>
      <c r="D35" s="45" t="s">
        <v>93</v>
      </c>
      <c r="E35" s="46" t="s">
        <v>100</v>
      </c>
      <c r="F35" s="47" t="s">
        <v>103</v>
      </c>
    </row>
    <row r="36" spans="2:6" ht="42" customHeight="1" x14ac:dyDescent="0.25">
      <c r="B36" s="48" t="s">
        <v>94</v>
      </c>
      <c r="C36" s="49" t="s">
        <v>95</v>
      </c>
      <c r="D36" s="50" t="s">
        <v>96</v>
      </c>
      <c r="E36" s="51" t="s">
        <v>101</v>
      </c>
      <c r="F36" s="52" t="s">
        <v>104</v>
      </c>
    </row>
    <row r="37" spans="2:6" ht="65.25" customHeight="1" thickBot="1" x14ac:dyDescent="0.3">
      <c r="B37" s="53" t="s">
        <v>97</v>
      </c>
      <c r="C37" s="54" t="s">
        <v>98</v>
      </c>
      <c r="D37" s="55" t="s">
        <v>99</v>
      </c>
      <c r="E37" s="56" t="s">
        <v>102</v>
      </c>
      <c r="F37" s="57" t="s">
        <v>105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  <mergeCell ref="B1:F1"/>
    <mergeCell ref="C5:F6"/>
    <mergeCell ref="B8:F8"/>
    <mergeCell ref="B21:F2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CONTAJMAS</cp:lastModifiedBy>
  <cp:lastPrinted>2022-02-07T20:49:52Z</cp:lastPrinted>
  <dcterms:created xsi:type="dcterms:W3CDTF">2017-02-28T18:38:56Z</dcterms:created>
  <dcterms:modified xsi:type="dcterms:W3CDTF">2022-02-07T20:50:11Z</dcterms:modified>
</cp:coreProperties>
</file>